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mc:AlternateContent xmlns:mc="http://schemas.openxmlformats.org/markup-compatibility/2006">
    <mc:Choice Requires="x15">
      <x15ac:absPath xmlns:x15ac="http://schemas.microsoft.com/office/spreadsheetml/2010/11/ac" url="C:\Users\USER\Desktop\Rapport_ITIE_2020\Rapport_ITIE_2020_final\"/>
    </mc:Choice>
  </mc:AlternateContent>
  <xr:revisionPtr revIDLastSave="0" documentId="13_ncr:1_{0A011278-1E14-4462-A0F3-C4A052391B05}" xr6:coauthVersionLast="47" xr6:coauthVersionMax="47" xr10:uidLastSave="{00000000-0000-0000-0000-000000000000}"/>
  <bookViews>
    <workbookView xWindow="-120" yWindow="-120" windowWidth="20730" windowHeight="11160" tabRatio="857" activeTab="4" xr2:uid="{00000000-000D-0000-FFFF-FFFF00000000}"/>
  </bookViews>
  <sheets>
    <sheet name="Annexe 1" sheetId="2" r:id="rId1"/>
    <sheet name="Annexe 2" sheetId="3" r:id="rId2"/>
    <sheet name="Annexe 3" sheetId="4" r:id="rId3"/>
    <sheet name="Annexe 4" sheetId="10" r:id="rId4"/>
    <sheet name="Annexe 5" sheetId="5" r:id="rId5"/>
    <sheet name="Annexe 6" sheetId="11" r:id="rId6"/>
    <sheet name="Annexe 7" sheetId="12" r:id="rId7"/>
    <sheet name="Annexe 8" sheetId="13" r:id="rId8"/>
    <sheet name="Annexe 9" sheetId="14" r:id="rId9"/>
    <sheet name="Annexe 10" sheetId="15" r:id="rId10"/>
    <sheet name="Annexe 10-(1)" sheetId="16" r:id="rId11"/>
    <sheet name="Annexe 10-(2)" sheetId="17" r:id="rId12"/>
    <sheet name="Annexe 10-(3)" sheetId="18" r:id="rId13"/>
    <sheet name="Annexe 10-(4)" sheetId="19" r:id="rId14"/>
    <sheet name="Annexe 10-(5)" sheetId="48" r:id="rId15"/>
    <sheet name="Annexe 10-(6)" sheetId="21" r:id="rId16"/>
    <sheet name="Annexe 10-(7)" sheetId="22" r:id="rId17"/>
    <sheet name="Annexe 10-(8)" sheetId="23" r:id="rId18"/>
    <sheet name="Annexe 10-(9)" sheetId="24" r:id="rId19"/>
    <sheet name="Annexe 10-(10)" sheetId="25" r:id="rId20"/>
    <sheet name="Annexe 10-(11)" sheetId="26" r:id="rId21"/>
    <sheet name="Annexe 10-(12)" sheetId="27" r:id="rId22"/>
    <sheet name="Annexe 10-(13)" sheetId="28" r:id="rId23"/>
    <sheet name="Annexe 10-(14)" sheetId="29" r:id="rId24"/>
    <sheet name="Annexe 10-(15)" sheetId="30" r:id="rId25"/>
    <sheet name="Annexe 10-(16)" sheetId="31" r:id="rId26"/>
    <sheet name="Annexe 10-(17)" sheetId="32" r:id="rId27"/>
    <sheet name="Annexe 11" sheetId="33" r:id="rId28"/>
    <sheet name="Annexe 12" sheetId="34" r:id="rId29"/>
    <sheet name="Annexe 13" sheetId="35" r:id="rId30"/>
    <sheet name="Annexe 14" sheetId="36" r:id="rId31"/>
    <sheet name="Annexe 15" sheetId="37" r:id="rId32"/>
    <sheet name="Annexe 16" sheetId="38" r:id="rId33"/>
    <sheet name="Annexe 17" sheetId="39" r:id="rId34"/>
    <sheet name="Annexe 18" sheetId="40" r:id="rId35"/>
    <sheet name="Annexe 19" sheetId="41" r:id="rId36"/>
    <sheet name="Annexe 20" sheetId="8" r:id="rId37"/>
    <sheet name="Annexe 21" sheetId="42" r:id="rId38"/>
    <sheet name="Annexe 22" sheetId="43" r:id="rId39"/>
    <sheet name="Annexe 23" sheetId="44" r:id="rId40"/>
    <sheet name="Annexe 24" sheetId="49" r:id="rId41"/>
  </sheets>
  <externalReferences>
    <externalReference r:id="rId42"/>
    <externalReference r:id="rId43"/>
  </externalReferences>
  <definedNames>
    <definedName name="_xlnm._FilterDatabase" localSheetId="27" hidden="1">'Annexe 11'!$A$5:$C$775</definedName>
    <definedName name="_xlnm._FilterDatabase" localSheetId="28" hidden="1">'Annexe 12'!$A$3:$B$32</definedName>
    <definedName name="_xlnm._FilterDatabase" localSheetId="31" hidden="1">'Annexe 15'!$A$5:$C$790</definedName>
    <definedName name="_xlnm._FilterDatabase" localSheetId="32" hidden="1">'Annexe 16'!$A$3:$B$41</definedName>
    <definedName name="_xlnm._FilterDatabase" localSheetId="33" hidden="1">'Annexe 17'!$A$3:$J$1484</definedName>
    <definedName name="_xlnm._FilterDatabase" localSheetId="35" hidden="1">'Annexe 19'!$B$5:$K$136</definedName>
    <definedName name="_xlnm._FilterDatabase" localSheetId="1" hidden="1">'Annexe 2'!$B$3:$B$510</definedName>
    <definedName name="_xlnm._FilterDatabase" localSheetId="2" hidden="1">'Annexe 3'!$A$3:$G$35</definedName>
    <definedName name="_xlnm._FilterDatabase" localSheetId="3" hidden="1">'Annexe 4'!$A$3:$J$20</definedName>
    <definedName name="_xlnm._FilterDatabase" localSheetId="6" hidden="1">'Annexe 7'!$A$4:$I$349</definedName>
    <definedName name="_xlnm._FilterDatabase" localSheetId="7" hidden="1">'Annexe 8'!$A$3:$H$703</definedName>
    <definedName name="_ftnref1" localSheetId="38">'Annexe 22'!$E$8</definedName>
    <definedName name="_ftnref2" localSheetId="38">'Annexe 22'!$E$14</definedName>
    <definedName name="_ftnref3" localSheetId="38">'Annexe 22'!$E$15</definedName>
    <definedName name="_Hlk46822176" localSheetId="3">'Annexe 4'!$B$1</definedName>
    <definedName name="_Toc1661862" localSheetId="9">'Annexe 10'!$A$2</definedName>
    <definedName name="_Toc64486648" localSheetId="0">'Annexe 1'!$A$1</definedName>
    <definedName name="_Toc64486650" localSheetId="2">'Annexe 3'!$A$1</definedName>
    <definedName name="_Toc64486652" localSheetId="4">'Annexe 5'!$A$1</definedName>
    <definedName name="_Toc64486667" localSheetId="36">'Annexe 20'!$A$1</definedName>
    <definedName name="_Toc90462350" localSheetId="6">'Annexe 7'!$A$1</definedName>
    <definedName name="_Toc90462351" localSheetId="7">'Annexe 8'!$A$1</definedName>
    <definedName name="_Toc90462352" localSheetId="8">'Annexe 9'!$A$1</definedName>
    <definedName name="_Toc90462354" localSheetId="27">'Annexe 11'!$A$1</definedName>
    <definedName name="_Toc90462355" localSheetId="28">'Annexe 12'!$A$1</definedName>
    <definedName name="_Toc90462356" localSheetId="29">'Annexe 13'!$A$1</definedName>
    <definedName name="_Toc90462357" localSheetId="30">'Annexe 14'!$A$1</definedName>
    <definedName name="_Toc90462358" localSheetId="31">'Annexe 15'!$A$1</definedName>
    <definedName name="_Toc90462359" localSheetId="32">'Annexe 16'!$A$1</definedName>
    <definedName name="_Toc90462360" localSheetId="33">'Annexe 17'!$A$1</definedName>
    <definedName name="_Toc90462362" localSheetId="35">'Annexe 23'!$A$1</definedName>
    <definedName name="_Toc90462363" localSheetId="36">'Annexe 20'!$A$1</definedName>
    <definedName name="_Toc90462364" localSheetId="37">'Annexe 21'!$A$1</definedName>
    <definedName name="_Toc90462365" localSheetId="38">'Annexe 22'!$A$1</definedName>
    <definedName name="_Toc90462366" localSheetId="39">'Annexe 19'!$B$1</definedName>
    <definedName name="Compadjust">[1]Lists!$A$65:$A$73</definedName>
    <definedName name="FinalDiff">[1]Lists!$A$88:$A$100</definedName>
    <definedName name="Govadjust">[1]Lists!$A$77:$A$84</definedName>
    <definedName name="Taxes">[1]Lists!$A$7:$A$46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48" i="12" l="1"/>
  <c r="I348" i="12"/>
  <c r="C19" i="42"/>
  <c r="B19" i="42"/>
  <c r="D19" i="42"/>
  <c r="D18" i="42"/>
  <c r="D17" i="42"/>
  <c r="D16" i="42"/>
  <c r="D15" i="42"/>
  <c r="D14" i="42"/>
  <c r="D13" i="42"/>
  <c r="D12" i="42"/>
  <c r="D11" i="42"/>
  <c r="D10" i="42"/>
  <c r="D9" i="42"/>
  <c r="D8" i="42"/>
  <c r="D7" i="42"/>
  <c r="D6" i="42"/>
  <c r="B248" i="42"/>
  <c r="C248" i="42"/>
  <c r="D248" i="42"/>
  <c r="D247" i="42"/>
  <c r="D246" i="42"/>
  <c r="D245" i="42"/>
  <c r="D244" i="42"/>
  <c r="D243" i="42"/>
  <c r="D242" i="42"/>
  <c r="D241" i="42"/>
  <c r="D240" i="42"/>
  <c r="D239" i="42"/>
  <c r="D238" i="42"/>
  <c r="D237" i="42"/>
  <c r="D236" i="42"/>
  <c r="D235" i="42"/>
  <c r="D234" i="42"/>
  <c r="D233" i="42"/>
  <c r="D232" i="42"/>
  <c r="D231" i="42"/>
  <c r="D230" i="42"/>
  <c r="D229" i="42"/>
  <c r="D228" i="42"/>
  <c r="D227" i="42"/>
  <c r="D226" i="42"/>
  <c r="D225" i="42"/>
  <c r="D224" i="42"/>
  <c r="D223" i="42"/>
  <c r="D222" i="42"/>
  <c r="D221" i="42"/>
  <c r="D220" i="42"/>
  <c r="D219" i="42"/>
  <c r="D218" i="42"/>
  <c r="D217" i="42"/>
  <c r="D216" i="42"/>
  <c r="D215" i="42"/>
  <c r="D214" i="42"/>
  <c r="D213" i="42"/>
  <c r="D212" i="42"/>
  <c r="D211" i="42"/>
  <c r="D210" i="42"/>
  <c r="D209" i="42"/>
  <c r="D208" i="42"/>
  <c r="D207" i="42"/>
  <c r="D206" i="42"/>
  <c r="D205" i="42"/>
  <c r="D204" i="42"/>
  <c r="D203" i="42"/>
  <c r="D202" i="42"/>
  <c r="D201" i="42"/>
  <c r="D200" i="42"/>
  <c r="D199" i="42"/>
  <c r="D198" i="42"/>
  <c r="D197" i="42"/>
  <c r="D196" i="42"/>
  <c r="D195" i="42"/>
  <c r="D194" i="42"/>
  <c r="D193" i="42"/>
  <c r="D192" i="42"/>
  <c r="D191" i="42"/>
  <c r="D190" i="42"/>
  <c r="D189" i="42"/>
  <c r="D188" i="42"/>
  <c r="D187" i="42"/>
  <c r="D186" i="42"/>
  <c r="D185" i="42"/>
  <c r="D184" i="42"/>
  <c r="D183" i="42"/>
  <c r="D182" i="42"/>
  <c r="D181" i="42"/>
  <c r="D180" i="42"/>
  <c r="D179" i="42"/>
  <c r="D178" i="42"/>
  <c r="D177" i="42"/>
  <c r="D176" i="42"/>
  <c r="D175" i="42"/>
  <c r="D174" i="42"/>
  <c r="D173" i="42"/>
  <c r="D172" i="42"/>
  <c r="D171" i="42"/>
  <c r="D170" i="42"/>
  <c r="D169" i="42"/>
  <c r="D168" i="42"/>
  <c r="D167" i="42"/>
  <c r="D166" i="42"/>
  <c r="D165" i="42"/>
  <c r="D164" i="42"/>
  <c r="D163" i="42"/>
  <c r="D162" i="42"/>
  <c r="D161" i="42"/>
  <c r="D160" i="42"/>
  <c r="D159" i="42"/>
  <c r="D158" i="42"/>
  <c r="D157" i="42"/>
  <c r="D156" i="42"/>
  <c r="D155" i="42"/>
  <c r="D154" i="42"/>
  <c r="D153" i="42"/>
  <c r="D152" i="42"/>
  <c r="D151" i="42"/>
  <c r="D150" i="42"/>
  <c r="D149" i="42"/>
  <c r="D148" i="42"/>
  <c r="D147" i="42"/>
  <c r="D146" i="42"/>
  <c r="D145" i="42"/>
  <c r="D144" i="42"/>
  <c r="D143" i="42"/>
  <c r="D142" i="42"/>
  <c r="D141" i="42"/>
  <c r="D140" i="42"/>
  <c r="D139" i="42"/>
  <c r="D138" i="42"/>
  <c r="D137" i="42"/>
  <c r="D136" i="42"/>
  <c r="D135" i="42"/>
  <c r="D134" i="42"/>
  <c r="D133" i="42"/>
  <c r="D132" i="42"/>
  <c r="D131" i="42"/>
  <c r="D130" i="42"/>
  <c r="D129" i="42"/>
  <c r="D128" i="42"/>
  <c r="D127" i="42"/>
  <c r="D126" i="42"/>
  <c r="D125" i="42"/>
  <c r="D124" i="42"/>
  <c r="D123" i="42"/>
  <c r="D122" i="42"/>
  <c r="D121" i="42"/>
  <c r="D120" i="42"/>
  <c r="D119" i="42"/>
  <c r="D118" i="42"/>
  <c r="D117" i="42"/>
  <c r="D116" i="42"/>
  <c r="D115" i="42"/>
  <c r="D114" i="42"/>
  <c r="D113" i="42"/>
  <c r="D112" i="42"/>
  <c r="D111" i="42"/>
  <c r="D110" i="42"/>
  <c r="D109" i="42"/>
  <c r="D108" i="42"/>
  <c r="D107" i="42"/>
  <c r="D106" i="42"/>
  <c r="D105" i="42"/>
  <c r="D104" i="42"/>
  <c r="D103" i="42"/>
  <c r="D102" i="42"/>
  <c r="D101" i="42"/>
  <c r="D100" i="42"/>
  <c r="D99" i="42"/>
  <c r="D98" i="42"/>
  <c r="D97" i="42"/>
  <c r="D96" i="42"/>
  <c r="D95" i="42"/>
  <c r="D94" i="42"/>
  <c r="D93" i="42"/>
  <c r="D92" i="42"/>
  <c r="D91" i="42"/>
  <c r="D90" i="42"/>
  <c r="D89" i="42"/>
  <c r="D88" i="42"/>
  <c r="D87" i="42"/>
  <c r="D86" i="42"/>
  <c r="D85" i="42"/>
  <c r="D84" i="42"/>
  <c r="D83" i="42"/>
  <c r="D82" i="42"/>
  <c r="D81" i="42"/>
  <c r="D80" i="42"/>
  <c r="D79" i="42"/>
  <c r="D78" i="42"/>
  <c r="D77" i="42"/>
  <c r="D76" i="42"/>
  <c r="D75" i="42"/>
  <c r="D74" i="42"/>
  <c r="D73" i="42"/>
  <c r="D72" i="42"/>
  <c r="D71" i="42"/>
  <c r="D70" i="42"/>
  <c r="D69" i="42"/>
  <c r="D68" i="42"/>
  <c r="D67" i="42"/>
  <c r="D66" i="42"/>
  <c r="D65" i="42"/>
  <c r="D64" i="42"/>
  <c r="D63" i="42"/>
  <c r="D62" i="42"/>
  <c r="D61" i="42"/>
  <c r="D60" i="42"/>
  <c r="D59" i="42"/>
  <c r="D58" i="42"/>
  <c r="D57" i="42"/>
  <c r="D56" i="42"/>
  <c r="D55" i="42"/>
  <c r="D54" i="42"/>
  <c r="D53" i="42"/>
  <c r="D52" i="42"/>
  <c r="D51" i="42"/>
  <c r="D50" i="42"/>
  <c r="D49" i="42"/>
  <c r="D48" i="42"/>
  <c r="D47" i="42"/>
  <c r="D46" i="42"/>
  <c r="D45" i="42"/>
  <c r="D44" i="42"/>
  <c r="D43" i="42"/>
  <c r="D42" i="42"/>
  <c r="D41" i="42"/>
  <c r="D40" i="42"/>
  <c r="D39" i="42"/>
  <c r="D38" i="42"/>
  <c r="D37" i="42"/>
  <c r="D36" i="42"/>
  <c r="D35" i="42"/>
  <c r="D34" i="42"/>
  <c r="D33" i="42"/>
  <c r="D32" i="42"/>
  <c r="D31" i="42"/>
  <c r="D30" i="42"/>
  <c r="D29" i="42"/>
  <c r="D28" i="42"/>
  <c r="D27" i="42"/>
  <c r="D26" i="42"/>
  <c r="D25" i="42"/>
  <c r="D24" i="42"/>
  <c r="C790" i="37"/>
  <c r="E43" i="16"/>
  <c r="F43" i="16"/>
  <c r="G43" i="16"/>
  <c r="I43" i="16"/>
  <c r="J43" i="16"/>
  <c r="K43" i="16"/>
  <c r="M43" i="16"/>
  <c r="E46" i="16"/>
  <c r="F46" i="16"/>
  <c r="G46" i="16"/>
  <c r="I46" i="16"/>
  <c r="J46" i="16"/>
  <c r="K46" i="16"/>
  <c r="M46" i="16"/>
  <c r="E52" i="28"/>
  <c r="F52" i="28"/>
  <c r="G52" i="28"/>
  <c r="I52" i="28"/>
  <c r="J52" i="28"/>
  <c r="K52" i="28"/>
  <c r="M52" i="28"/>
  <c r="M52" i="32" l="1"/>
  <c r="K52" i="32"/>
  <c r="J52" i="32"/>
  <c r="I52" i="32"/>
  <c r="G52" i="32"/>
  <c r="F52" i="32"/>
  <c r="E52" i="32"/>
  <c r="M50" i="32"/>
  <c r="K50" i="32"/>
  <c r="J50" i="32"/>
  <c r="I50" i="32"/>
  <c r="G50" i="32"/>
  <c r="F50" i="32"/>
  <c r="E50" i="32"/>
  <c r="M48" i="32"/>
  <c r="K48" i="32"/>
  <c r="J48" i="32"/>
  <c r="I48" i="32"/>
  <c r="G48" i="32"/>
  <c r="F48" i="32"/>
  <c r="E48" i="32"/>
  <c r="M46" i="32"/>
  <c r="K46" i="32"/>
  <c r="J46" i="32"/>
  <c r="I46" i="32"/>
  <c r="G46" i="32"/>
  <c r="F46" i="32"/>
  <c r="E46" i="32"/>
  <c r="M43" i="32"/>
  <c r="L43" i="32"/>
  <c r="K43" i="32"/>
  <c r="J43" i="32"/>
  <c r="I43" i="32"/>
  <c r="G43" i="32"/>
  <c r="F43" i="32"/>
  <c r="E43" i="32"/>
  <c r="M41" i="32"/>
  <c r="K41" i="32"/>
  <c r="J41" i="32"/>
  <c r="I41" i="32"/>
  <c r="G41" i="32"/>
  <c r="F41" i="32"/>
  <c r="E41" i="32"/>
  <c r="M28" i="32"/>
  <c r="K28" i="32"/>
  <c r="J28" i="32"/>
  <c r="I28" i="32"/>
  <c r="G28" i="32"/>
  <c r="F28" i="32"/>
  <c r="E28" i="32"/>
  <c r="M8" i="32"/>
  <c r="K8" i="32"/>
  <c r="J8" i="32"/>
  <c r="I8" i="32"/>
  <c r="G8" i="32"/>
  <c r="F8" i="32"/>
  <c r="E8" i="32"/>
  <c r="M5" i="32"/>
  <c r="K5" i="32"/>
  <c r="J5" i="32"/>
  <c r="I5" i="32"/>
  <c r="G5" i="32"/>
  <c r="F5" i="32"/>
  <c r="E5" i="32"/>
  <c r="M52" i="31"/>
  <c r="K52" i="31"/>
  <c r="J52" i="31"/>
  <c r="I52" i="31"/>
  <c r="G52" i="31"/>
  <c r="F52" i="31"/>
  <c r="E52" i="31"/>
  <c r="M50" i="31"/>
  <c r="K50" i="31"/>
  <c r="J50" i="31"/>
  <c r="I50" i="31"/>
  <c r="G50" i="31"/>
  <c r="F50" i="31"/>
  <c r="E50" i="31"/>
  <c r="M48" i="31"/>
  <c r="K48" i="31"/>
  <c r="J48" i="31"/>
  <c r="I48" i="31"/>
  <c r="G48" i="31"/>
  <c r="F48" i="31"/>
  <c r="E48" i="31"/>
  <c r="M46" i="31"/>
  <c r="K46" i="31"/>
  <c r="J46" i="31"/>
  <c r="I46" i="31"/>
  <c r="G46" i="31"/>
  <c r="F46" i="31"/>
  <c r="E46" i="31"/>
  <c r="M43" i="31"/>
  <c r="L43" i="31"/>
  <c r="K43" i="31"/>
  <c r="J43" i="31"/>
  <c r="I43" i="31"/>
  <c r="G43" i="31"/>
  <c r="F43" i="31"/>
  <c r="E43" i="31"/>
  <c r="M41" i="31"/>
  <c r="K41" i="31"/>
  <c r="J41" i="31"/>
  <c r="I41" i="31"/>
  <c r="G41" i="31"/>
  <c r="F41" i="31"/>
  <c r="E41" i="31"/>
  <c r="M28" i="31"/>
  <c r="K28" i="31"/>
  <c r="J28" i="31"/>
  <c r="I28" i="31"/>
  <c r="G28" i="31"/>
  <c r="F28" i="31"/>
  <c r="E28" i="31"/>
  <c r="M8" i="31"/>
  <c r="K8" i="31"/>
  <c r="J8" i="31"/>
  <c r="I8" i="31"/>
  <c r="G8" i="31"/>
  <c r="F8" i="31"/>
  <c r="E8" i="31"/>
  <c r="M5" i="31"/>
  <c r="K5" i="31"/>
  <c r="J5" i="31"/>
  <c r="I5" i="31"/>
  <c r="G5" i="31"/>
  <c r="F5" i="31"/>
  <c r="E5" i="31"/>
  <c r="M52" i="30"/>
  <c r="K52" i="30"/>
  <c r="J52" i="30"/>
  <c r="I52" i="30"/>
  <c r="G52" i="30"/>
  <c r="F52" i="30"/>
  <c r="E52" i="30"/>
  <c r="M50" i="30"/>
  <c r="K50" i="30"/>
  <c r="J50" i="30"/>
  <c r="I50" i="30"/>
  <c r="G50" i="30"/>
  <c r="F50" i="30"/>
  <c r="E50" i="30"/>
  <c r="M48" i="30"/>
  <c r="K48" i="30"/>
  <c r="J48" i="30"/>
  <c r="I48" i="30"/>
  <c r="G48" i="30"/>
  <c r="F48" i="30"/>
  <c r="E48" i="30"/>
  <c r="M46" i="30"/>
  <c r="K46" i="30"/>
  <c r="J46" i="30"/>
  <c r="I46" i="30"/>
  <c r="G46" i="30"/>
  <c r="F46" i="30"/>
  <c r="E46" i="30"/>
  <c r="M43" i="30"/>
  <c r="L43" i="30"/>
  <c r="K43" i="30"/>
  <c r="J43" i="30"/>
  <c r="I43" i="30"/>
  <c r="G43" i="30"/>
  <c r="F43" i="30"/>
  <c r="E43" i="30"/>
  <c r="M41" i="30"/>
  <c r="K41" i="30"/>
  <c r="J41" i="30"/>
  <c r="I41" i="30"/>
  <c r="G41" i="30"/>
  <c r="F41" i="30"/>
  <c r="E41" i="30"/>
  <c r="M28" i="30"/>
  <c r="K28" i="30"/>
  <c r="J28" i="30"/>
  <c r="I28" i="30"/>
  <c r="G28" i="30"/>
  <c r="F28" i="30"/>
  <c r="E28" i="30"/>
  <c r="M8" i="30"/>
  <c r="K8" i="30"/>
  <c r="J8" i="30"/>
  <c r="I8" i="30"/>
  <c r="G8" i="30"/>
  <c r="F8" i="30"/>
  <c r="E8" i="30"/>
  <c r="M5" i="30"/>
  <c r="K5" i="30"/>
  <c r="J5" i="30"/>
  <c r="I5" i="30"/>
  <c r="G5" i="30"/>
  <c r="F5" i="30"/>
  <c r="E5" i="30"/>
  <c r="M52" i="29"/>
  <c r="K52" i="29"/>
  <c r="J52" i="29"/>
  <c r="I52" i="29"/>
  <c r="G52" i="29"/>
  <c r="F52" i="29"/>
  <c r="E52" i="29"/>
  <c r="M50" i="29"/>
  <c r="K50" i="29"/>
  <c r="J50" i="29"/>
  <c r="I50" i="29"/>
  <c r="G50" i="29"/>
  <c r="F50" i="29"/>
  <c r="E50" i="29"/>
  <c r="M48" i="29"/>
  <c r="K48" i="29"/>
  <c r="J48" i="29"/>
  <c r="I48" i="29"/>
  <c r="G48" i="29"/>
  <c r="F48" i="29"/>
  <c r="E48" i="29"/>
  <c r="M46" i="29"/>
  <c r="K46" i="29"/>
  <c r="J46" i="29"/>
  <c r="I46" i="29"/>
  <c r="G46" i="29"/>
  <c r="F46" i="29"/>
  <c r="E46" i="29"/>
  <c r="M43" i="29"/>
  <c r="L43" i="29"/>
  <c r="K43" i="29"/>
  <c r="J43" i="29"/>
  <c r="I43" i="29"/>
  <c r="G43" i="29"/>
  <c r="F43" i="29"/>
  <c r="E43" i="29"/>
  <c r="M41" i="29"/>
  <c r="K41" i="29"/>
  <c r="J41" i="29"/>
  <c r="I41" i="29"/>
  <c r="G41" i="29"/>
  <c r="F41" i="29"/>
  <c r="E41" i="29"/>
  <c r="M28" i="29"/>
  <c r="K28" i="29"/>
  <c r="J28" i="29"/>
  <c r="I28" i="29"/>
  <c r="G28" i="29"/>
  <c r="F28" i="29"/>
  <c r="E28" i="29"/>
  <c r="M8" i="29"/>
  <c r="K8" i="29"/>
  <c r="J8" i="29"/>
  <c r="I8" i="29"/>
  <c r="G8" i="29"/>
  <c r="F8" i="29"/>
  <c r="E8" i="29"/>
  <c r="M5" i="29"/>
  <c r="K5" i="29"/>
  <c r="J5" i="29"/>
  <c r="I5" i="29"/>
  <c r="G5" i="29"/>
  <c r="F5" i="29"/>
  <c r="E5" i="29"/>
  <c r="M50" i="28"/>
  <c r="K50" i="28"/>
  <c r="J50" i="28"/>
  <c r="I50" i="28"/>
  <c r="G50" i="28"/>
  <c r="F50" i="28"/>
  <c r="E50" i="28"/>
  <c r="M48" i="28"/>
  <c r="K48" i="28"/>
  <c r="J48" i="28"/>
  <c r="I48" i="28"/>
  <c r="G48" i="28"/>
  <c r="F48" i="28"/>
  <c r="E48" i="28"/>
  <c r="M46" i="28"/>
  <c r="K46" i="28"/>
  <c r="J46" i="28"/>
  <c r="I46" i="28"/>
  <c r="G46" i="28"/>
  <c r="F46" i="28"/>
  <c r="E46" i="28"/>
  <c r="M43" i="28"/>
  <c r="L43" i="28"/>
  <c r="K43" i="28"/>
  <c r="J43" i="28"/>
  <c r="I43" i="28"/>
  <c r="G43" i="28"/>
  <c r="F43" i="28"/>
  <c r="E43" i="28"/>
  <c r="M41" i="28"/>
  <c r="K41" i="28"/>
  <c r="J41" i="28"/>
  <c r="I41" i="28"/>
  <c r="G41" i="28"/>
  <c r="F41" i="28"/>
  <c r="E41" i="28"/>
  <c r="M28" i="28"/>
  <c r="K28" i="28"/>
  <c r="J28" i="28"/>
  <c r="I28" i="28"/>
  <c r="G28" i="28"/>
  <c r="F28" i="28"/>
  <c r="E28" i="28"/>
  <c r="M8" i="28"/>
  <c r="K8" i="28"/>
  <c r="J8" i="28"/>
  <c r="I8" i="28"/>
  <c r="G8" i="28"/>
  <c r="F8" i="28"/>
  <c r="E8" i="28"/>
  <c r="M5" i="28"/>
  <c r="K5" i="28"/>
  <c r="J5" i="28"/>
  <c r="I5" i="28"/>
  <c r="G5" i="28"/>
  <c r="F5" i="28"/>
  <c r="E5" i="28"/>
  <c r="M52" i="27"/>
  <c r="K52" i="27"/>
  <c r="J52" i="27"/>
  <c r="I52" i="27"/>
  <c r="G52" i="27"/>
  <c r="F52" i="27"/>
  <c r="E52" i="27"/>
  <c r="M50" i="27"/>
  <c r="K50" i="27"/>
  <c r="J50" i="27"/>
  <c r="I50" i="27"/>
  <c r="G50" i="27"/>
  <c r="F50" i="27"/>
  <c r="E50" i="27"/>
  <c r="M48" i="27"/>
  <c r="K48" i="27"/>
  <c r="J48" i="27"/>
  <c r="I48" i="27"/>
  <c r="G48" i="27"/>
  <c r="F48" i="27"/>
  <c r="E48" i="27"/>
  <c r="M46" i="27"/>
  <c r="K46" i="27"/>
  <c r="J46" i="27"/>
  <c r="I46" i="27"/>
  <c r="G46" i="27"/>
  <c r="F46" i="27"/>
  <c r="E46" i="27"/>
  <c r="M43" i="27"/>
  <c r="L43" i="27"/>
  <c r="K43" i="27"/>
  <c r="J43" i="27"/>
  <c r="I43" i="27"/>
  <c r="G43" i="27"/>
  <c r="F43" i="27"/>
  <c r="E43" i="27"/>
  <c r="M41" i="27"/>
  <c r="K41" i="27"/>
  <c r="J41" i="27"/>
  <c r="I41" i="27"/>
  <c r="G41" i="27"/>
  <c r="F41" i="27"/>
  <c r="E41" i="27"/>
  <c r="M28" i="27"/>
  <c r="K28" i="27"/>
  <c r="J28" i="27"/>
  <c r="I28" i="27"/>
  <c r="G28" i="27"/>
  <c r="F28" i="27"/>
  <c r="E28" i="27"/>
  <c r="M8" i="27"/>
  <c r="K8" i="27"/>
  <c r="J8" i="27"/>
  <c r="I8" i="27"/>
  <c r="G8" i="27"/>
  <c r="F8" i="27"/>
  <c r="E8" i="27"/>
  <c r="M5" i="27"/>
  <c r="K5" i="27"/>
  <c r="J5" i="27"/>
  <c r="I5" i="27"/>
  <c r="G5" i="27"/>
  <c r="F5" i="27"/>
  <c r="E5" i="27"/>
  <c r="M52" i="26"/>
  <c r="K52" i="26"/>
  <c r="J52" i="26"/>
  <c r="I52" i="26"/>
  <c r="G52" i="26"/>
  <c r="F52" i="26"/>
  <c r="E52" i="26"/>
  <c r="M50" i="26"/>
  <c r="K50" i="26"/>
  <c r="J50" i="26"/>
  <c r="I50" i="26"/>
  <c r="G50" i="26"/>
  <c r="F50" i="26"/>
  <c r="E50" i="26"/>
  <c r="M48" i="26"/>
  <c r="K48" i="26"/>
  <c r="J48" i="26"/>
  <c r="I48" i="26"/>
  <c r="G48" i="26"/>
  <c r="F48" i="26"/>
  <c r="E48" i="26"/>
  <c r="M46" i="26"/>
  <c r="K46" i="26"/>
  <c r="J46" i="26"/>
  <c r="I46" i="26"/>
  <c r="G46" i="26"/>
  <c r="F46" i="26"/>
  <c r="E46" i="26"/>
  <c r="M43" i="26"/>
  <c r="L43" i="26"/>
  <c r="K43" i="26"/>
  <c r="J43" i="26"/>
  <c r="I43" i="26"/>
  <c r="G43" i="26"/>
  <c r="F43" i="26"/>
  <c r="E43" i="26"/>
  <c r="M41" i="26"/>
  <c r="K41" i="26"/>
  <c r="J41" i="26"/>
  <c r="I41" i="26"/>
  <c r="G41" i="26"/>
  <c r="F41" i="26"/>
  <c r="E41" i="26"/>
  <c r="M28" i="26"/>
  <c r="K28" i="26"/>
  <c r="J28" i="26"/>
  <c r="I28" i="26"/>
  <c r="G28" i="26"/>
  <c r="F28" i="26"/>
  <c r="E28" i="26"/>
  <c r="M8" i="26"/>
  <c r="K8" i="26"/>
  <c r="J8" i="26"/>
  <c r="I8" i="26"/>
  <c r="G8" i="26"/>
  <c r="F8" i="26"/>
  <c r="E8" i="26"/>
  <c r="M5" i="26"/>
  <c r="K5" i="26"/>
  <c r="J5" i="26"/>
  <c r="I5" i="26"/>
  <c r="G5" i="26"/>
  <c r="F5" i="26"/>
  <c r="E5" i="26"/>
  <c r="M50" i="25"/>
  <c r="K50" i="25"/>
  <c r="J50" i="25"/>
  <c r="I50" i="25"/>
  <c r="G50" i="25"/>
  <c r="F50" i="25"/>
  <c r="E50" i="25"/>
  <c r="M48" i="25"/>
  <c r="K48" i="25"/>
  <c r="J48" i="25"/>
  <c r="I48" i="25"/>
  <c r="G48" i="25"/>
  <c r="F48" i="25"/>
  <c r="E48" i="25"/>
  <c r="M46" i="25"/>
  <c r="K46" i="25"/>
  <c r="J46" i="25"/>
  <c r="I46" i="25"/>
  <c r="G46" i="25"/>
  <c r="F46" i="25"/>
  <c r="E46" i="25"/>
  <c r="M43" i="25"/>
  <c r="L43" i="25"/>
  <c r="K43" i="25"/>
  <c r="J43" i="25"/>
  <c r="I43" i="25"/>
  <c r="G43" i="25"/>
  <c r="F43" i="25"/>
  <c r="E43" i="25"/>
  <c r="M41" i="25"/>
  <c r="K41" i="25"/>
  <c r="J41" i="25"/>
  <c r="I41" i="25"/>
  <c r="G41" i="25"/>
  <c r="F41" i="25"/>
  <c r="E41" i="25"/>
  <c r="M28" i="25"/>
  <c r="M52" i="25" s="1"/>
  <c r="K28" i="25"/>
  <c r="J28" i="25"/>
  <c r="I28" i="25"/>
  <c r="I52" i="25" s="1"/>
  <c r="G28" i="25"/>
  <c r="G52" i="25" s="1"/>
  <c r="F28" i="25"/>
  <c r="E28" i="25"/>
  <c r="M8" i="25"/>
  <c r="K8" i="25"/>
  <c r="K52" i="25" s="1"/>
  <c r="J8" i="25"/>
  <c r="J52" i="25" s="1"/>
  <c r="I8" i="25"/>
  <c r="G8" i="25"/>
  <c r="F8" i="25"/>
  <c r="E8" i="25"/>
  <c r="M5" i="25"/>
  <c r="K5" i="25"/>
  <c r="J5" i="25"/>
  <c r="I5" i="25"/>
  <c r="G5" i="25"/>
  <c r="F5" i="25"/>
  <c r="E5" i="25"/>
  <c r="M52" i="24"/>
  <c r="K52" i="24"/>
  <c r="J52" i="24"/>
  <c r="I52" i="24"/>
  <c r="G52" i="24"/>
  <c r="F52" i="24"/>
  <c r="E52" i="24"/>
  <c r="M50" i="24"/>
  <c r="K50" i="24"/>
  <c r="J50" i="24"/>
  <c r="I50" i="24"/>
  <c r="G50" i="24"/>
  <c r="F50" i="24"/>
  <c r="E50" i="24"/>
  <c r="M48" i="24"/>
  <c r="K48" i="24"/>
  <c r="J48" i="24"/>
  <c r="I48" i="24"/>
  <c r="G48" i="24"/>
  <c r="F48" i="24"/>
  <c r="E48" i="24"/>
  <c r="M46" i="24"/>
  <c r="K46" i="24"/>
  <c r="J46" i="24"/>
  <c r="I46" i="24"/>
  <c r="G46" i="24"/>
  <c r="F46" i="24"/>
  <c r="E46" i="24"/>
  <c r="M43" i="24"/>
  <c r="L43" i="24"/>
  <c r="K43" i="24"/>
  <c r="J43" i="24"/>
  <c r="I43" i="24"/>
  <c r="G43" i="24"/>
  <c r="F43" i="24"/>
  <c r="E43" i="24"/>
  <c r="M41" i="24"/>
  <c r="K41" i="24"/>
  <c r="J41" i="24"/>
  <c r="I41" i="24"/>
  <c r="G41" i="24"/>
  <c r="F41" i="24"/>
  <c r="E41" i="24"/>
  <c r="M28" i="24"/>
  <c r="K28" i="24"/>
  <c r="J28" i="24"/>
  <c r="I28" i="24"/>
  <c r="G28" i="24"/>
  <c r="F28" i="24"/>
  <c r="E28" i="24"/>
  <c r="M8" i="24"/>
  <c r="K8" i="24"/>
  <c r="J8" i="24"/>
  <c r="I8" i="24"/>
  <c r="G8" i="24"/>
  <c r="F8" i="24"/>
  <c r="E8" i="24"/>
  <c r="M5" i="24"/>
  <c r="K5" i="24"/>
  <c r="J5" i="24"/>
  <c r="I5" i="24"/>
  <c r="G5" i="24"/>
  <c r="F5" i="24"/>
  <c r="E5" i="24"/>
  <c r="M52" i="23"/>
  <c r="K52" i="23"/>
  <c r="J52" i="23"/>
  <c r="I52" i="23"/>
  <c r="G52" i="23"/>
  <c r="F52" i="23"/>
  <c r="E52" i="23"/>
  <c r="M50" i="23"/>
  <c r="K50" i="23"/>
  <c r="J50" i="23"/>
  <c r="I50" i="23"/>
  <c r="G50" i="23"/>
  <c r="F50" i="23"/>
  <c r="E50" i="23"/>
  <c r="M48" i="23"/>
  <c r="K48" i="23"/>
  <c r="J48" i="23"/>
  <c r="I48" i="23"/>
  <c r="G48" i="23"/>
  <c r="F48" i="23"/>
  <c r="E48" i="23"/>
  <c r="M46" i="23"/>
  <c r="K46" i="23"/>
  <c r="J46" i="23"/>
  <c r="I46" i="23"/>
  <c r="G46" i="23"/>
  <c r="F46" i="23"/>
  <c r="E46" i="23"/>
  <c r="M43" i="23"/>
  <c r="L43" i="23"/>
  <c r="K43" i="23"/>
  <c r="J43" i="23"/>
  <c r="I43" i="23"/>
  <c r="G43" i="23"/>
  <c r="F43" i="23"/>
  <c r="E43" i="23"/>
  <c r="M41" i="23"/>
  <c r="K41" i="23"/>
  <c r="J41" i="23"/>
  <c r="I41" i="23"/>
  <c r="G41" i="23"/>
  <c r="F41" i="23"/>
  <c r="E41" i="23"/>
  <c r="M28" i="23"/>
  <c r="K28" i="23"/>
  <c r="J28" i="23"/>
  <c r="I28" i="23"/>
  <c r="G28" i="23"/>
  <c r="F28" i="23"/>
  <c r="E28" i="23"/>
  <c r="M8" i="23"/>
  <c r="K8" i="23"/>
  <c r="J8" i="23"/>
  <c r="I8" i="23"/>
  <c r="G8" i="23"/>
  <c r="F8" i="23"/>
  <c r="E8" i="23"/>
  <c r="M5" i="23"/>
  <c r="K5" i="23"/>
  <c r="J5" i="23"/>
  <c r="I5" i="23"/>
  <c r="G5" i="23"/>
  <c r="F5" i="23"/>
  <c r="E5" i="23"/>
  <c r="M52" i="22"/>
  <c r="K52" i="22"/>
  <c r="J52" i="22"/>
  <c r="I52" i="22"/>
  <c r="G52" i="22"/>
  <c r="F52" i="22"/>
  <c r="E52" i="22"/>
  <c r="M50" i="22"/>
  <c r="K50" i="22"/>
  <c r="J50" i="22"/>
  <c r="I50" i="22"/>
  <c r="G50" i="22"/>
  <c r="F50" i="22"/>
  <c r="E50" i="22"/>
  <c r="M48" i="22"/>
  <c r="K48" i="22"/>
  <c r="J48" i="22"/>
  <c r="I48" i="22"/>
  <c r="G48" i="22"/>
  <c r="F48" i="22"/>
  <c r="E48" i="22"/>
  <c r="M46" i="22"/>
  <c r="K46" i="22"/>
  <c r="J46" i="22"/>
  <c r="I46" i="22"/>
  <c r="G46" i="22"/>
  <c r="F46" i="22"/>
  <c r="E46" i="22"/>
  <c r="M43" i="22"/>
  <c r="L43" i="22"/>
  <c r="K43" i="22"/>
  <c r="J43" i="22"/>
  <c r="I43" i="22"/>
  <c r="G43" i="22"/>
  <c r="F43" i="22"/>
  <c r="E43" i="22"/>
  <c r="M41" i="22"/>
  <c r="K41" i="22"/>
  <c r="J41" i="22"/>
  <c r="I41" i="22"/>
  <c r="G41" i="22"/>
  <c r="F41" i="22"/>
  <c r="E41" i="22"/>
  <c r="M28" i="22"/>
  <c r="K28" i="22"/>
  <c r="J28" i="22"/>
  <c r="I28" i="22"/>
  <c r="G28" i="22"/>
  <c r="F28" i="22"/>
  <c r="E28" i="22"/>
  <c r="M8" i="22"/>
  <c r="K8" i="22"/>
  <c r="J8" i="22"/>
  <c r="I8" i="22"/>
  <c r="G8" i="22"/>
  <c r="F8" i="22"/>
  <c r="E8" i="22"/>
  <c r="M5" i="22"/>
  <c r="K5" i="22"/>
  <c r="J5" i="22"/>
  <c r="I5" i="22"/>
  <c r="G5" i="22"/>
  <c r="F5" i="22"/>
  <c r="E5" i="22"/>
  <c r="M52" i="21"/>
  <c r="K52" i="21"/>
  <c r="J52" i="21"/>
  <c r="I52" i="21"/>
  <c r="G52" i="21"/>
  <c r="F52" i="21"/>
  <c r="E52" i="21"/>
  <c r="M50" i="21"/>
  <c r="K50" i="21"/>
  <c r="J50" i="21"/>
  <c r="I50" i="21"/>
  <c r="G50" i="21"/>
  <c r="F50" i="21"/>
  <c r="E50" i="21"/>
  <c r="M48" i="21"/>
  <c r="K48" i="21"/>
  <c r="J48" i="21"/>
  <c r="I48" i="21"/>
  <c r="G48" i="21"/>
  <c r="F48" i="21"/>
  <c r="E48" i="21"/>
  <c r="M46" i="21"/>
  <c r="K46" i="21"/>
  <c r="J46" i="21"/>
  <c r="I46" i="21"/>
  <c r="G46" i="21"/>
  <c r="F46" i="21"/>
  <c r="E46" i="21"/>
  <c r="M43" i="21"/>
  <c r="L43" i="21"/>
  <c r="K43" i="21"/>
  <c r="J43" i="21"/>
  <c r="I43" i="21"/>
  <c r="G43" i="21"/>
  <c r="F43" i="21"/>
  <c r="E43" i="21"/>
  <c r="M41" i="21"/>
  <c r="K41" i="21"/>
  <c r="J41" i="21"/>
  <c r="I41" i="21"/>
  <c r="G41" i="21"/>
  <c r="F41" i="21"/>
  <c r="E41" i="21"/>
  <c r="M28" i="21"/>
  <c r="K28" i="21"/>
  <c r="J28" i="21"/>
  <c r="I28" i="21"/>
  <c r="G28" i="21"/>
  <c r="F28" i="21"/>
  <c r="E28" i="21"/>
  <c r="M8" i="21"/>
  <c r="K8" i="21"/>
  <c r="J8" i="21"/>
  <c r="I8" i="21"/>
  <c r="G8" i="21"/>
  <c r="F8" i="21"/>
  <c r="E8" i="21"/>
  <c r="M5" i="21"/>
  <c r="K5" i="21"/>
  <c r="J5" i="21"/>
  <c r="I5" i="21"/>
  <c r="G5" i="21"/>
  <c r="F5" i="21"/>
  <c r="E5" i="21"/>
  <c r="M52" i="48"/>
  <c r="K52" i="48"/>
  <c r="J52" i="48"/>
  <c r="I52" i="48"/>
  <c r="G52" i="48"/>
  <c r="F52" i="48"/>
  <c r="E52" i="48"/>
  <c r="M50" i="48"/>
  <c r="K50" i="48"/>
  <c r="J50" i="48"/>
  <c r="I50" i="48"/>
  <c r="G50" i="48"/>
  <c r="F50" i="48"/>
  <c r="E50" i="48"/>
  <c r="M48" i="48"/>
  <c r="K48" i="48"/>
  <c r="J48" i="48"/>
  <c r="I48" i="48"/>
  <c r="G48" i="48"/>
  <c r="F48" i="48"/>
  <c r="E48" i="48"/>
  <c r="M52" i="19"/>
  <c r="K52" i="19"/>
  <c r="J52" i="19"/>
  <c r="I52" i="19"/>
  <c r="G52" i="19"/>
  <c r="F52" i="19"/>
  <c r="E52" i="19"/>
  <c r="M52" i="18"/>
  <c r="K52" i="18"/>
  <c r="J52" i="18"/>
  <c r="I52" i="18"/>
  <c r="G52" i="18"/>
  <c r="F52" i="18"/>
  <c r="E52" i="18"/>
  <c r="M52" i="17"/>
  <c r="J52" i="17"/>
  <c r="F52" i="17"/>
  <c r="M46" i="48"/>
  <c r="K46" i="48"/>
  <c r="J46" i="48"/>
  <c r="I46" i="48"/>
  <c r="G46" i="48"/>
  <c r="F46" i="48"/>
  <c r="E46" i="48"/>
  <c r="M43" i="48"/>
  <c r="L43" i="48"/>
  <c r="K43" i="48"/>
  <c r="J43" i="48"/>
  <c r="I43" i="48"/>
  <c r="G43" i="48"/>
  <c r="F43" i="48"/>
  <c r="E43" i="48"/>
  <c r="M41" i="48"/>
  <c r="K41" i="48"/>
  <c r="J41" i="48"/>
  <c r="I41" i="48"/>
  <c r="G41" i="48"/>
  <c r="F41" i="48"/>
  <c r="E41" i="48"/>
  <c r="M28" i="48"/>
  <c r="K28" i="48"/>
  <c r="J28" i="48"/>
  <c r="I28" i="48"/>
  <c r="G28" i="48"/>
  <c r="F28" i="48"/>
  <c r="E28" i="48"/>
  <c r="M8" i="48"/>
  <c r="K8" i="48"/>
  <c r="J8" i="48"/>
  <c r="I8" i="48"/>
  <c r="G8" i="48"/>
  <c r="F8" i="48"/>
  <c r="E8" i="48"/>
  <c r="M5" i="48"/>
  <c r="K5" i="48"/>
  <c r="J5" i="48"/>
  <c r="I5" i="48"/>
  <c r="G5" i="48"/>
  <c r="F5" i="48"/>
  <c r="E5" i="48"/>
  <c r="M50" i="19"/>
  <c r="K50" i="19"/>
  <c r="J50" i="19"/>
  <c r="I50" i="19"/>
  <c r="G50" i="19"/>
  <c r="F50" i="19"/>
  <c r="E50" i="19"/>
  <c r="M48" i="19"/>
  <c r="K48" i="19"/>
  <c r="J48" i="19"/>
  <c r="I48" i="19"/>
  <c r="G48" i="19"/>
  <c r="F48" i="19"/>
  <c r="E48" i="19"/>
  <c r="M46" i="19"/>
  <c r="K46" i="19"/>
  <c r="J46" i="19"/>
  <c r="I46" i="19"/>
  <c r="G46" i="19"/>
  <c r="F46" i="19"/>
  <c r="E46" i="19"/>
  <c r="M43" i="19"/>
  <c r="L43" i="19"/>
  <c r="K43" i="19"/>
  <c r="J43" i="19"/>
  <c r="I43" i="19"/>
  <c r="G43" i="19"/>
  <c r="F43" i="19"/>
  <c r="E43" i="19"/>
  <c r="M41" i="19"/>
  <c r="K41" i="19"/>
  <c r="J41" i="19"/>
  <c r="I41" i="19"/>
  <c r="G41" i="19"/>
  <c r="F41" i="19"/>
  <c r="E41" i="19"/>
  <c r="M28" i="19"/>
  <c r="K28" i="19"/>
  <c r="J28" i="19"/>
  <c r="I28" i="19"/>
  <c r="G28" i="19"/>
  <c r="F28" i="19"/>
  <c r="E28" i="19"/>
  <c r="M8" i="19"/>
  <c r="K8" i="19"/>
  <c r="J8" i="19"/>
  <c r="I8" i="19"/>
  <c r="G8" i="19"/>
  <c r="F8" i="19"/>
  <c r="E8" i="19"/>
  <c r="M5" i="19"/>
  <c r="K5" i="19"/>
  <c r="J5" i="19"/>
  <c r="I5" i="19"/>
  <c r="G5" i="19"/>
  <c r="F5" i="19"/>
  <c r="E5" i="19"/>
  <c r="M28" i="18"/>
  <c r="K28" i="18"/>
  <c r="J28" i="18"/>
  <c r="I28" i="18"/>
  <c r="G28" i="18"/>
  <c r="F28" i="18"/>
  <c r="M8" i="18"/>
  <c r="K8" i="18"/>
  <c r="J8" i="18"/>
  <c r="I8" i="18"/>
  <c r="G8" i="18"/>
  <c r="F8" i="18"/>
  <c r="M5" i="18"/>
  <c r="K5" i="18"/>
  <c r="J5" i="18"/>
  <c r="I5" i="18"/>
  <c r="G5" i="18"/>
  <c r="F5" i="18"/>
  <c r="M50" i="18"/>
  <c r="K50" i="18"/>
  <c r="J50" i="18"/>
  <c r="I50" i="18"/>
  <c r="G50" i="18"/>
  <c r="F50" i="18"/>
  <c r="E50" i="18"/>
  <c r="M48" i="18"/>
  <c r="K48" i="18"/>
  <c r="J48" i="18"/>
  <c r="I48" i="18"/>
  <c r="G48" i="18"/>
  <c r="F48" i="18"/>
  <c r="E48" i="18"/>
  <c r="M46" i="18"/>
  <c r="K46" i="18"/>
  <c r="J46" i="18"/>
  <c r="I46" i="18"/>
  <c r="G46" i="18"/>
  <c r="F46" i="18"/>
  <c r="E46" i="18"/>
  <c r="M43" i="18"/>
  <c r="L43" i="18"/>
  <c r="K43" i="18"/>
  <c r="J43" i="18"/>
  <c r="I43" i="18"/>
  <c r="G43" i="18"/>
  <c r="F43" i="18"/>
  <c r="E43" i="18"/>
  <c r="M41" i="18"/>
  <c r="K41" i="18"/>
  <c r="J41" i="18"/>
  <c r="I41" i="18"/>
  <c r="G41" i="18"/>
  <c r="F41" i="18"/>
  <c r="E41" i="18"/>
  <c r="E28" i="18"/>
  <c r="E8" i="18"/>
  <c r="E5" i="18"/>
  <c r="K5" i="17"/>
  <c r="J5" i="17"/>
  <c r="I5" i="17"/>
  <c r="G5" i="17"/>
  <c r="F5" i="17"/>
  <c r="E5" i="17"/>
  <c r="K8" i="17"/>
  <c r="J8" i="17"/>
  <c r="I8" i="17"/>
  <c r="I52" i="17" s="1"/>
  <c r="G8" i="17"/>
  <c r="F8" i="17"/>
  <c r="K28" i="17"/>
  <c r="J28" i="17"/>
  <c r="I28" i="17"/>
  <c r="G28" i="17"/>
  <c r="F28" i="17"/>
  <c r="E28" i="17"/>
  <c r="M46" i="17"/>
  <c r="K46" i="17"/>
  <c r="J46" i="17"/>
  <c r="I46" i="17"/>
  <c r="G46" i="17"/>
  <c r="F46" i="17"/>
  <c r="M43" i="17"/>
  <c r="L43" i="17"/>
  <c r="K43" i="17"/>
  <c r="J43" i="17"/>
  <c r="I43" i="17"/>
  <c r="G43" i="17"/>
  <c r="F43" i="17"/>
  <c r="M41" i="17"/>
  <c r="M28" i="17" s="1"/>
  <c r="K41" i="17"/>
  <c r="J41" i="17"/>
  <c r="I41" i="17"/>
  <c r="G41" i="17"/>
  <c r="F41" i="17"/>
  <c r="M8" i="17"/>
  <c r="E8" i="17"/>
  <c r="M50" i="17"/>
  <c r="K50" i="17"/>
  <c r="J50" i="17"/>
  <c r="I50" i="17"/>
  <c r="G50" i="17"/>
  <c r="F50" i="17"/>
  <c r="E50" i="17"/>
  <c r="M48" i="17"/>
  <c r="K48" i="17"/>
  <c r="J48" i="17"/>
  <c r="I48" i="17"/>
  <c r="G48" i="17"/>
  <c r="F48" i="17"/>
  <c r="E48" i="17"/>
  <c r="E46" i="17"/>
  <c r="E43" i="17"/>
  <c r="E41" i="17"/>
  <c r="M28" i="16"/>
  <c r="K28" i="16"/>
  <c r="J28" i="16"/>
  <c r="I28" i="16"/>
  <c r="G28" i="16"/>
  <c r="F28" i="16"/>
  <c r="E28" i="16"/>
  <c r="M50" i="16"/>
  <c r="K50" i="16"/>
  <c r="J50" i="16"/>
  <c r="I50" i="16"/>
  <c r="G50" i="16"/>
  <c r="F50" i="16"/>
  <c r="E50" i="16"/>
  <c r="M48" i="16"/>
  <c r="K48" i="16"/>
  <c r="J48" i="16"/>
  <c r="I48" i="16"/>
  <c r="G48" i="16"/>
  <c r="F48" i="16"/>
  <c r="E48" i="16"/>
  <c r="M41" i="16"/>
  <c r="K41" i="16"/>
  <c r="J41" i="16"/>
  <c r="I41" i="16"/>
  <c r="G41" i="16"/>
  <c r="F41" i="16"/>
  <c r="E41" i="16"/>
  <c r="M8" i="16"/>
  <c r="K8" i="16"/>
  <c r="J8" i="16"/>
  <c r="I8" i="16"/>
  <c r="G8" i="16"/>
  <c r="F8" i="16"/>
  <c r="E8" i="16"/>
  <c r="M5" i="16"/>
  <c r="K5" i="16"/>
  <c r="J5" i="16"/>
  <c r="I5" i="16"/>
  <c r="G5" i="16"/>
  <c r="F5" i="16"/>
  <c r="E5" i="16"/>
  <c r="K52" i="17" l="1"/>
  <c r="G52" i="17"/>
  <c r="E52" i="17"/>
  <c r="E52" i="16"/>
  <c r="F52" i="16"/>
  <c r="G52" i="16"/>
  <c r="I52" i="16"/>
  <c r="J52" i="16"/>
  <c r="K52" i="16"/>
  <c r="M52" i="16"/>
  <c r="E52" i="25"/>
  <c r="F52" i="25"/>
  <c r="N35" i="17"/>
  <c r="N34" i="17"/>
  <c r="N32" i="17"/>
  <c r="N31" i="17"/>
  <c r="N25" i="17"/>
  <c r="N20" i="17"/>
  <c r="N15" i="17"/>
  <c r="N14" i="17"/>
  <c r="N13" i="17"/>
  <c r="N10" i="17"/>
  <c r="N9" i="17"/>
  <c r="N7" i="17"/>
  <c r="N18" i="17" l="1"/>
  <c r="N12" i="17"/>
  <c r="N17" i="17"/>
  <c r="N19" i="17"/>
  <c r="N16" i="17"/>
  <c r="N21" i="17"/>
  <c r="N23" i="17"/>
  <c r="N29" i="17"/>
  <c r="N26" i="17"/>
  <c r="N30" i="17"/>
  <c r="N33" i="17"/>
  <c r="N22" i="17"/>
  <c r="N36" i="17"/>
  <c r="N37" i="17"/>
  <c r="N42" i="17"/>
  <c r="N24" i="17"/>
  <c r="N44" i="17"/>
  <c r="N39" i="17"/>
  <c r="N40" i="17"/>
  <c r="N27" i="17" l="1"/>
  <c r="N6" i="17"/>
  <c r="N38" i="17"/>
  <c r="N11" i="17" l="1"/>
  <c r="B41" i="38" l="1"/>
  <c r="B17" i="36"/>
  <c r="B32" i="34" l="1"/>
  <c r="C775" i="33"/>
  <c r="J1485" i="39"/>
  <c r="F1484" i="39"/>
  <c r="F1483" i="39"/>
  <c r="F1482" i="39"/>
  <c r="F1481" i="39"/>
  <c r="F1480" i="39"/>
  <c r="F1479" i="39"/>
  <c r="F1478" i="39"/>
  <c r="F1477" i="39"/>
  <c r="F1476" i="39"/>
  <c r="F1475" i="39"/>
  <c r="F1474" i="39"/>
  <c r="F1473" i="39"/>
  <c r="F1472" i="39"/>
  <c r="F1471" i="39"/>
  <c r="F1470" i="39"/>
  <c r="F1469" i="39"/>
  <c r="F1468" i="39"/>
  <c r="F1467" i="39"/>
  <c r="F1466" i="39"/>
  <c r="F1465" i="39"/>
  <c r="F1464" i="39"/>
  <c r="F1463" i="39"/>
  <c r="F1462" i="39"/>
  <c r="F1461" i="39"/>
  <c r="F1460" i="39"/>
  <c r="F1459" i="39"/>
  <c r="F1458" i="39"/>
  <c r="F1457" i="39"/>
  <c r="F1456" i="39"/>
  <c r="F1455" i="39"/>
  <c r="F1454" i="39"/>
  <c r="F1453" i="39"/>
  <c r="F1452" i="39"/>
  <c r="F1451" i="39"/>
  <c r="F1450" i="39"/>
  <c r="F1449" i="39"/>
  <c r="F1448" i="39"/>
  <c r="F1447" i="39"/>
  <c r="F1446" i="39"/>
  <c r="F1445" i="39"/>
  <c r="F1444" i="39"/>
  <c r="F1443" i="39"/>
  <c r="F1442" i="39"/>
  <c r="F1441" i="39"/>
  <c r="F1440" i="39"/>
  <c r="F1439" i="39"/>
  <c r="F1438" i="39"/>
  <c r="F1437" i="39"/>
  <c r="F1436" i="39"/>
  <c r="F1435" i="39"/>
  <c r="F1434" i="39"/>
  <c r="F1433" i="39"/>
  <c r="F1432" i="39"/>
  <c r="F1431" i="39"/>
  <c r="F1430" i="39"/>
  <c r="F1429" i="39"/>
  <c r="F1428" i="39"/>
  <c r="F1427" i="39"/>
  <c r="F1426" i="39"/>
  <c r="F1425" i="39"/>
  <c r="F1424" i="39"/>
  <c r="F1423" i="39"/>
  <c r="F1422" i="39"/>
  <c r="F1421" i="39"/>
  <c r="F1420" i="39"/>
  <c r="F1419" i="39"/>
  <c r="F1418" i="39"/>
  <c r="F1417" i="39"/>
  <c r="F1416" i="39"/>
  <c r="F1415" i="39"/>
  <c r="F1414" i="39"/>
  <c r="F1413" i="39"/>
  <c r="F1412" i="39"/>
  <c r="F1411" i="39"/>
  <c r="F1410" i="39"/>
  <c r="F1409" i="39"/>
  <c r="F1408" i="39"/>
  <c r="F1407" i="39"/>
  <c r="F1406" i="39"/>
  <c r="F1405" i="39"/>
  <c r="F1404" i="39"/>
  <c r="F1403" i="39"/>
  <c r="F1402" i="39"/>
  <c r="F1401" i="39"/>
  <c r="F1400" i="39"/>
  <c r="F1399" i="39"/>
  <c r="F1398" i="39"/>
  <c r="F1397" i="39"/>
  <c r="F1396" i="39"/>
  <c r="F1395" i="39"/>
  <c r="F1394" i="39"/>
  <c r="F1393" i="39"/>
  <c r="F1392" i="39"/>
  <c r="F1391" i="39"/>
  <c r="F1390" i="39"/>
  <c r="F1389" i="39"/>
  <c r="F1388" i="39"/>
  <c r="F1387" i="39"/>
  <c r="F1386" i="39"/>
  <c r="F1385" i="39"/>
  <c r="F1384" i="39"/>
  <c r="F1383" i="39"/>
  <c r="F1382" i="39"/>
  <c r="F1381" i="39"/>
  <c r="F1380" i="39"/>
  <c r="F1379" i="39"/>
  <c r="F1378" i="39"/>
  <c r="F1377" i="39"/>
  <c r="F1376" i="39"/>
  <c r="F1375" i="39"/>
  <c r="F1374" i="39"/>
  <c r="F1373" i="39"/>
  <c r="F1372" i="39"/>
  <c r="F1371" i="39"/>
  <c r="F1370" i="39"/>
  <c r="F1369" i="39"/>
  <c r="F1368" i="39"/>
  <c r="F1367" i="39"/>
  <c r="F1366" i="39"/>
  <c r="F1365" i="39"/>
  <c r="F1364" i="39"/>
  <c r="F1363" i="39"/>
  <c r="F1362" i="39"/>
  <c r="F1361" i="39"/>
  <c r="F1360" i="39"/>
  <c r="F1359" i="39"/>
  <c r="F1358" i="39"/>
  <c r="F1357" i="39"/>
  <c r="F1356" i="39"/>
  <c r="F1355" i="39"/>
  <c r="F1354" i="39"/>
  <c r="F1353" i="39"/>
  <c r="F1352" i="39"/>
  <c r="F1351" i="39"/>
  <c r="F1350" i="39"/>
  <c r="F1349" i="39"/>
  <c r="F1348" i="39"/>
  <c r="F1347" i="39"/>
  <c r="F1346" i="39"/>
  <c r="F1345" i="39"/>
  <c r="F1344" i="39"/>
  <c r="F1343" i="39"/>
  <c r="F1342" i="39"/>
  <c r="F1341" i="39"/>
  <c r="F1340" i="39"/>
  <c r="F1339" i="39"/>
  <c r="F1338" i="39"/>
  <c r="F1337" i="39"/>
  <c r="F1336" i="39"/>
  <c r="F1335" i="39"/>
  <c r="F1334" i="39"/>
  <c r="F1333" i="39"/>
  <c r="F1332" i="39"/>
  <c r="F1331" i="39"/>
  <c r="F1330" i="39"/>
  <c r="F1329" i="39"/>
  <c r="F1328" i="39"/>
  <c r="F1327" i="39"/>
  <c r="F1326" i="39"/>
  <c r="F1325" i="39"/>
  <c r="F1324" i="39"/>
  <c r="F1323" i="39"/>
  <c r="F1322" i="39"/>
  <c r="F1321" i="39"/>
  <c r="F1320" i="39"/>
  <c r="F1319" i="39"/>
  <c r="F1318" i="39"/>
  <c r="F1317" i="39"/>
  <c r="F1316" i="39"/>
  <c r="F1315" i="39"/>
  <c r="F1314" i="39"/>
  <c r="F1313" i="39"/>
  <c r="F1312" i="39"/>
  <c r="F1311" i="39"/>
  <c r="F1310" i="39"/>
  <c r="F1309" i="39"/>
  <c r="F1308" i="39"/>
  <c r="F1307" i="39"/>
  <c r="F1306" i="39"/>
  <c r="F1305" i="39"/>
  <c r="F1304" i="39"/>
  <c r="F1303" i="39"/>
  <c r="F1302" i="39"/>
  <c r="F1301" i="39"/>
  <c r="F1300" i="39"/>
  <c r="F1299" i="39"/>
  <c r="F1298" i="39"/>
  <c r="F1297" i="39"/>
  <c r="F1296" i="39"/>
  <c r="F1295" i="39"/>
  <c r="F1294" i="39"/>
  <c r="F1293" i="39"/>
  <c r="F1292" i="39"/>
  <c r="F1291" i="39"/>
  <c r="F1290" i="39"/>
  <c r="F1289" i="39"/>
  <c r="F1288" i="39"/>
  <c r="F1287" i="39"/>
  <c r="F1286" i="39"/>
  <c r="F1285" i="39"/>
  <c r="F1284" i="39"/>
  <c r="F1283" i="39"/>
  <c r="F1282" i="39"/>
  <c r="F1281" i="39"/>
  <c r="F1280" i="39"/>
  <c r="F1279" i="39"/>
  <c r="F1278" i="39"/>
  <c r="F1277" i="39"/>
  <c r="F1276" i="39"/>
  <c r="F1275" i="39"/>
  <c r="F1274" i="39"/>
  <c r="F1273" i="39"/>
  <c r="F1272" i="39"/>
  <c r="F1271" i="39"/>
  <c r="F1270" i="39"/>
  <c r="F1269" i="39"/>
  <c r="F1268" i="39"/>
  <c r="F1267" i="39"/>
  <c r="F1266" i="39"/>
  <c r="F1265" i="39"/>
  <c r="F1264" i="39"/>
  <c r="F1263" i="39"/>
  <c r="F1262" i="39"/>
  <c r="F1261" i="39"/>
  <c r="F1260" i="39"/>
  <c r="F1259" i="39"/>
  <c r="F1258" i="39"/>
  <c r="F1257" i="39"/>
  <c r="F1256" i="39"/>
  <c r="F1255" i="39"/>
  <c r="F1254" i="39"/>
  <c r="F1253" i="39"/>
  <c r="F1252" i="39"/>
  <c r="F1251" i="39"/>
  <c r="F1250" i="39"/>
  <c r="F1249" i="39"/>
  <c r="F1248" i="39"/>
  <c r="F1247" i="39"/>
  <c r="F1246" i="39"/>
  <c r="F1245" i="39"/>
  <c r="F1244" i="39"/>
  <c r="F1243" i="39"/>
  <c r="F1242" i="39"/>
  <c r="F1241" i="39"/>
  <c r="F1240" i="39"/>
  <c r="F1239" i="39"/>
  <c r="F1238" i="39"/>
  <c r="F1237" i="39"/>
  <c r="F1236" i="39"/>
  <c r="F1235" i="39"/>
  <c r="F1234" i="39"/>
  <c r="F1233" i="39"/>
  <c r="F1232" i="39"/>
  <c r="F1231" i="39"/>
  <c r="F1230" i="39"/>
  <c r="F1229" i="39"/>
  <c r="F1228" i="39"/>
  <c r="F1227" i="39"/>
  <c r="F1226" i="39"/>
  <c r="F1225" i="39"/>
  <c r="F1224" i="39"/>
  <c r="F1223" i="39"/>
  <c r="F1222" i="39"/>
  <c r="F1221" i="39"/>
  <c r="F1220" i="39"/>
  <c r="F1219" i="39"/>
  <c r="F1218" i="39"/>
  <c r="F1217" i="39"/>
  <c r="F1216" i="39"/>
  <c r="F1215" i="39"/>
  <c r="F1214" i="39"/>
  <c r="F1213" i="39"/>
  <c r="F1212" i="39"/>
  <c r="F1211" i="39"/>
  <c r="F1210" i="39"/>
  <c r="F1209" i="39"/>
  <c r="F1208" i="39"/>
  <c r="F1207" i="39"/>
  <c r="F1206" i="39"/>
  <c r="F1205" i="39"/>
  <c r="F1204" i="39"/>
  <c r="F1203" i="39"/>
  <c r="F1202" i="39"/>
  <c r="F1201" i="39"/>
  <c r="F1200" i="39"/>
  <c r="F1199" i="39"/>
  <c r="F1198" i="39"/>
  <c r="F1197" i="39"/>
  <c r="F1196" i="39"/>
  <c r="F1195" i="39"/>
  <c r="F1194" i="39"/>
  <c r="F1193" i="39"/>
  <c r="F1192" i="39"/>
  <c r="F1191" i="39"/>
  <c r="F1190" i="39"/>
  <c r="F1189" i="39"/>
  <c r="F1188" i="39"/>
  <c r="F1187" i="39"/>
  <c r="F1186" i="39"/>
  <c r="F1185" i="39"/>
  <c r="F1184" i="39"/>
  <c r="F1183" i="39"/>
  <c r="F1182" i="39"/>
  <c r="F1181" i="39"/>
  <c r="F1180" i="39"/>
  <c r="F1179" i="39"/>
  <c r="F1178" i="39"/>
  <c r="F1177" i="39"/>
  <c r="F1176" i="39"/>
  <c r="F1175" i="39"/>
  <c r="F1174" i="39"/>
  <c r="F1173" i="39"/>
  <c r="F1172" i="39"/>
  <c r="F1171" i="39"/>
  <c r="F1170" i="39"/>
  <c r="F1169" i="39"/>
  <c r="F1168" i="39"/>
  <c r="F1167" i="39"/>
  <c r="F1166" i="39"/>
  <c r="F1165" i="39"/>
  <c r="F1164" i="39"/>
  <c r="F1163" i="39"/>
  <c r="F1162" i="39"/>
  <c r="F1161" i="39"/>
  <c r="F1160" i="39"/>
  <c r="F1159" i="39"/>
  <c r="F1158" i="39"/>
  <c r="F1157" i="39"/>
  <c r="F1156" i="39"/>
  <c r="F1155" i="39"/>
  <c r="F1154" i="39"/>
  <c r="F1153" i="39"/>
  <c r="F1152" i="39"/>
  <c r="F1151" i="39"/>
  <c r="F1150" i="39"/>
  <c r="F1149" i="39"/>
  <c r="F1148" i="39"/>
  <c r="F1147" i="39"/>
  <c r="F1146" i="39"/>
  <c r="F1145" i="39"/>
  <c r="F1144" i="39"/>
  <c r="F1143" i="39"/>
  <c r="F1142" i="39"/>
  <c r="F1141" i="39"/>
  <c r="F1140" i="39"/>
  <c r="F1139" i="39"/>
  <c r="F1138" i="39"/>
  <c r="F1137" i="39"/>
  <c r="F1136" i="39"/>
  <c r="F1135" i="39"/>
  <c r="F1134" i="39"/>
  <c r="F1133" i="39"/>
  <c r="F1132" i="39"/>
  <c r="F1131" i="39"/>
  <c r="F1130" i="39"/>
  <c r="F1129" i="39"/>
  <c r="F1128" i="39"/>
  <c r="F1127" i="39"/>
  <c r="F1126" i="39"/>
  <c r="F1125" i="39"/>
  <c r="F1124" i="39"/>
  <c r="F1123" i="39"/>
  <c r="F1122" i="39"/>
  <c r="F1121" i="39"/>
  <c r="F1120" i="39"/>
  <c r="F1119" i="39"/>
  <c r="F1118" i="39"/>
  <c r="F1117" i="39"/>
  <c r="F1116" i="39"/>
  <c r="F1115" i="39"/>
  <c r="F1114" i="39"/>
  <c r="F1113" i="39"/>
  <c r="F1112" i="39"/>
  <c r="F1111" i="39"/>
  <c r="F1110" i="39"/>
  <c r="F1109" i="39"/>
  <c r="F1108" i="39"/>
  <c r="F1107" i="39"/>
  <c r="F1106" i="39"/>
  <c r="F1105" i="39"/>
  <c r="F1104" i="39"/>
  <c r="F1103" i="39"/>
  <c r="F1102" i="39"/>
  <c r="F1101" i="39"/>
  <c r="F1100" i="39"/>
  <c r="F1099" i="39"/>
  <c r="F1098" i="39"/>
  <c r="F1097" i="39"/>
  <c r="F1096" i="39"/>
  <c r="F1095" i="39"/>
  <c r="F1094" i="39"/>
  <c r="F1093" i="39"/>
  <c r="F1092" i="39"/>
  <c r="F1091" i="39"/>
  <c r="F1090" i="39"/>
  <c r="F1089" i="39"/>
  <c r="F1088" i="39"/>
  <c r="F1087" i="39"/>
  <c r="F1086" i="39"/>
  <c r="F1085" i="39"/>
  <c r="F1084" i="39"/>
  <c r="F1083" i="39"/>
  <c r="F1082" i="39"/>
  <c r="F1081" i="39"/>
  <c r="F1080" i="39"/>
  <c r="F1079" i="39"/>
  <c r="F1078" i="39"/>
  <c r="F1077" i="39"/>
  <c r="F1076" i="39"/>
  <c r="F1075" i="39"/>
  <c r="F1074" i="39"/>
  <c r="F1073" i="39"/>
  <c r="F1072" i="39"/>
  <c r="F1071" i="39"/>
  <c r="F1070" i="39"/>
  <c r="F1069" i="39"/>
  <c r="F1068" i="39"/>
  <c r="F1067" i="39"/>
  <c r="F1066" i="39"/>
  <c r="F1065" i="39"/>
  <c r="F1064" i="39"/>
  <c r="F1063" i="39"/>
  <c r="F1062" i="39"/>
  <c r="F1061" i="39"/>
  <c r="F1060" i="39"/>
  <c r="F1059" i="39"/>
  <c r="F1058" i="39"/>
  <c r="F1057" i="39"/>
  <c r="F1056" i="39"/>
  <c r="F1055" i="39"/>
  <c r="F1054" i="39"/>
  <c r="F1053" i="39"/>
  <c r="F1052" i="39"/>
  <c r="F1051" i="39"/>
  <c r="F1050" i="39"/>
  <c r="F1049" i="39"/>
  <c r="F1048" i="39"/>
  <c r="F1047" i="39"/>
  <c r="F1046" i="39"/>
  <c r="F1045" i="39"/>
  <c r="F1044" i="39"/>
  <c r="F1043" i="39"/>
  <c r="F1042" i="39"/>
  <c r="F1041" i="39"/>
  <c r="F1040" i="39"/>
  <c r="F1039" i="39"/>
  <c r="F1038" i="39"/>
  <c r="F1037" i="39"/>
  <c r="F1036" i="39"/>
  <c r="F1035" i="39"/>
  <c r="F1034" i="39"/>
  <c r="F1033" i="39"/>
  <c r="F1032" i="39"/>
  <c r="F1031" i="39"/>
  <c r="F1030" i="39"/>
  <c r="F1029" i="39"/>
  <c r="F1028" i="39"/>
  <c r="F1027" i="39"/>
  <c r="F1026" i="39"/>
  <c r="F1025" i="39"/>
  <c r="F1024" i="39"/>
  <c r="F1023" i="39"/>
  <c r="F1022" i="39"/>
  <c r="F1021" i="39"/>
  <c r="F1020" i="39"/>
  <c r="F1019" i="39"/>
  <c r="F1018" i="39"/>
  <c r="F1017" i="39"/>
  <c r="F1016" i="39"/>
  <c r="F1015" i="39"/>
  <c r="F1014" i="39"/>
  <c r="F1013" i="39"/>
  <c r="F1012" i="39"/>
  <c r="F1011" i="39"/>
  <c r="F1010" i="39"/>
  <c r="F1009" i="39"/>
  <c r="F1008" i="39"/>
  <c r="F1007" i="39"/>
  <c r="F1006" i="39"/>
  <c r="F1005" i="39"/>
  <c r="F1004" i="39"/>
  <c r="F1003" i="39"/>
  <c r="F1002" i="39"/>
  <c r="F1001" i="39"/>
  <c r="F1000" i="39"/>
  <c r="F999" i="39"/>
  <c r="F998" i="39"/>
  <c r="F997" i="39"/>
  <c r="F996" i="39"/>
  <c r="F995" i="39"/>
  <c r="F994" i="39"/>
  <c r="F993" i="39"/>
  <c r="F992" i="39"/>
  <c r="F991" i="39"/>
  <c r="F990" i="39"/>
  <c r="F989" i="39"/>
  <c r="F988" i="39"/>
  <c r="F987" i="39"/>
  <c r="F986" i="39"/>
  <c r="F985" i="39"/>
  <c r="F984" i="39"/>
  <c r="F983" i="39"/>
  <c r="F982" i="39"/>
  <c r="F981" i="39"/>
  <c r="F980" i="39"/>
  <c r="F979" i="39"/>
  <c r="F978" i="39"/>
  <c r="F977" i="39"/>
  <c r="F976" i="39"/>
  <c r="F975" i="39"/>
  <c r="F974" i="39"/>
  <c r="F973" i="39"/>
  <c r="F972" i="39"/>
  <c r="F971" i="39"/>
  <c r="F970" i="39"/>
  <c r="F969" i="39"/>
  <c r="F968" i="39"/>
  <c r="F967" i="39"/>
  <c r="F966" i="39"/>
  <c r="F965" i="39"/>
  <c r="F964" i="39"/>
  <c r="F963" i="39"/>
  <c r="F962" i="39"/>
  <c r="F961" i="39"/>
  <c r="F960" i="39"/>
  <c r="F959" i="39"/>
  <c r="F958" i="39"/>
  <c r="F957" i="39"/>
  <c r="F956" i="39"/>
  <c r="F955" i="39"/>
  <c r="F954" i="39"/>
  <c r="F953" i="39"/>
  <c r="F952" i="39"/>
  <c r="F951" i="39"/>
  <c r="F950" i="39"/>
  <c r="F949" i="39"/>
  <c r="F948" i="39"/>
  <c r="F947" i="39"/>
  <c r="F946" i="39"/>
  <c r="F945" i="39"/>
  <c r="F944" i="39"/>
  <c r="F943" i="39"/>
  <c r="F942" i="39"/>
  <c r="F941" i="39"/>
  <c r="F940" i="39"/>
  <c r="F939" i="39"/>
  <c r="F938" i="39"/>
  <c r="F937" i="39"/>
  <c r="F936" i="39"/>
  <c r="F935" i="39"/>
  <c r="F934" i="39"/>
  <c r="F933" i="39"/>
  <c r="F932" i="39"/>
  <c r="F931" i="39"/>
  <c r="F930" i="39"/>
  <c r="F929" i="39"/>
  <c r="F928" i="39"/>
  <c r="F927" i="39"/>
  <c r="F926" i="39"/>
  <c r="F925" i="39"/>
  <c r="F924" i="39"/>
  <c r="F923" i="39"/>
  <c r="F922" i="39"/>
  <c r="F921" i="39"/>
  <c r="F920" i="39"/>
  <c r="F919" i="39"/>
  <c r="F918" i="39"/>
  <c r="F917" i="39"/>
  <c r="F916" i="39"/>
  <c r="F915" i="39"/>
  <c r="F914" i="39"/>
  <c r="F913" i="39"/>
  <c r="F912" i="39"/>
  <c r="F911" i="39"/>
  <c r="F910" i="39"/>
  <c r="F909" i="39"/>
  <c r="F908" i="39"/>
  <c r="F907" i="39"/>
  <c r="F906" i="39"/>
  <c r="F905" i="39"/>
  <c r="F904" i="39"/>
  <c r="F903" i="39"/>
  <c r="F902" i="39"/>
  <c r="F901" i="39"/>
  <c r="F900" i="39"/>
  <c r="F899" i="39"/>
  <c r="F898" i="39"/>
  <c r="F897" i="39"/>
  <c r="F896" i="39"/>
  <c r="F895" i="39"/>
  <c r="F894" i="39"/>
  <c r="F893" i="39"/>
  <c r="F892" i="39"/>
  <c r="F891" i="39"/>
  <c r="F890" i="39"/>
  <c r="F889" i="39"/>
  <c r="F888" i="39"/>
  <c r="F887" i="39"/>
  <c r="F886" i="39"/>
  <c r="F885" i="39"/>
  <c r="F884" i="39"/>
  <c r="F883" i="39"/>
  <c r="F882" i="39"/>
  <c r="F881" i="39"/>
  <c r="F880" i="39"/>
  <c r="F879" i="39"/>
  <c r="F878" i="39"/>
  <c r="F877" i="39"/>
  <c r="F876" i="39"/>
  <c r="F875" i="39"/>
  <c r="F874" i="39"/>
  <c r="F873" i="39"/>
  <c r="F872" i="39"/>
  <c r="F871" i="39"/>
  <c r="F870" i="39"/>
  <c r="F869" i="39"/>
  <c r="F868" i="39"/>
  <c r="F867" i="39"/>
  <c r="F866" i="39"/>
  <c r="F865" i="39"/>
  <c r="F864" i="39"/>
  <c r="F863" i="39"/>
  <c r="F862" i="39"/>
  <c r="F861" i="39"/>
  <c r="F860" i="39"/>
  <c r="F859" i="39"/>
  <c r="F858" i="39"/>
  <c r="F857" i="39"/>
  <c r="F856" i="39"/>
  <c r="F855" i="39"/>
  <c r="F854" i="39"/>
  <c r="F853" i="39"/>
  <c r="F852" i="39"/>
  <c r="F851" i="39"/>
  <c r="F850" i="39"/>
  <c r="F849" i="39"/>
  <c r="F848" i="39"/>
  <c r="F847" i="39"/>
  <c r="F846" i="39"/>
  <c r="F845" i="39"/>
  <c r="F844" i="39"/>
  <c r="F843" i="39"/>
  <c r="F842" i="39"/>
  <c r="F841" i="39"/>
  <c r="F840" i="39"/>
  <c r="F839" i="39"/>
  <c r="F838" i="39"/>
  <c r="F837" i="39"/>
  <c r="F836" i="39"/>
  <c r="F835" i="39"/>
  <c r="F834" i="39"/>
  <c r="F833" i="39"/>
  <c r="F832" i="39"/>
  <c r="F831" i="39"/>
  <c r="F830" i="39"/>
  <c r="F829" i="39"/>
  <c r="F828" i="39"/>
  <c r="F827" i="39"/>
  <c r="F826" i="39"/>
  <c r="F825" i="39"/>
  <c r="F824" i="39"/>
  <c r="F823" i="39"/>
  <c r="F822" i="39"/>
  <c r="F821" i="39"/>
  <c r="F820" i="39"/>
  <c r="F819" i="39"/>
  <c r="F818" i="39"/>
  <c r="F817" i="39"/>
  <c r="F816" i="39"/>
  <c r="F815" i="39"/>
  <c r="F814" i="39"/>
  <c r="F813" i="39"/>
  <c r="F812" i="39"/>
  <c r="F811" i="39"/>
  <c r="F810" i="39"/>
  <c r="F809" i="39"/>
  <c r="F808" i="39"/>
  <c r="F807" i="39"/>
  <c r="F806" i="39"/>
  <c r="F805" i="39"/>
  <c r="F804" i="39"/>
  <c r="F803" i="39"/>
  <c r="F802" i="39"/>
  <c r="F801" i="39"/>
  <c r="F800" i="39"/>
  <c r="F799" i="39"/>
  <c r="F798" i="39"/>
  <c r="F797" i="39"/>
  <c r="F796" i="39"/>
  <c r="F795" i="39"/>
  <c r="F794" i="39"/>
  <c r="F793" i="39"/>
  <c r="F792" i="39"/>
  <c r="F791" i="39"/>
  <c r="F790" i="39"/>
  <c r="F789" i="39"/>
  <c r="F788" i="39"/>
  <c r="F787" i="39"/>
  <c r="F786" i="39"/>
  <c r="F785" i="39"/>
  <c r="F784" i="39"/>
  <c r="F783" i="39"/>
  <c r="F782" i="39"/>
  <c r="F781" i="39"/>
  <c r="F780" i="39"/>
  <c r="F779" i="39"/>
  <c r="F778" i="39"/>
  <c r="F777" i="39"/>
  <c r="F776" i="39"/>
  <c r="F775" i="39"/>
  <c r="F774" i="39"/>
  <c r="F773" i="39"/>
  <c r="F772" i="39"/>
  <c r="F771" i="39"/>
  <c r="F770" i="39"/>
  <c r="F769" i="39"/>
  <c r="F768" i="39"/>
  <c r="F767" i="39"/>
  <c r="F766" i="39"/>
  <c r="F765" i="39"/>
  <c r="F764" i="39"/>
  <c r="F763" i="39"/>
  <c r="F762" i="39"/>
  <c r="F761" i="39"/>
  <c r="F760" i="39"/>
  <c r="F759" i="39"/>
  <c r="F758" i="39"/>
  <c r="F757" i="39"/>
  <c r="F756" i="39"/>
  <c r="F755" i="39"/>
  <c r="F754" i="39"/>
  <c r="F753" i="39"/>
  <c r="F752" i="39"/>
  <c r="F751" i="39"/>
  <c r="F750" i="39"/>
  <c r="F749" i="39"/>
  <c r="F748" i="39"/>
  <c r="F747" i="39"/>
  <c r="F746" i="39"/>
  <c r="F745" i="39"/>
  <c r="F744" i="39"/>
  <c r="F743" i="39"/>
  <c r="F742" i="39"/>
  <c r="F741" i="39"/>
  <c r="F740" i="39"/>
  <c r="F739" i="39"/>
  <c r="F738" i="39"/>
  <c r="F737" i="39"/>
  <c r="F736" i="39"/>
  <c r="F735" i="39"/>
  <c r="F734" i="39"/>
  <c r="F733" i="39"/>
  <c r="F732" i="39"/>
  <c r="F731" i="39"/>
  <c r="F730" i="39"/>
  <c r="F729" i="39"/>
  <c r="F728" i="39"/>
  <c r="F727" i="39"/>
  <c r="F726" i="39"/>
  <c r="F725" i="39"/>
  <c r="F724" i="39"/>
  <c r="F723" i="39"/>
  <c r="F722" i="39"/>
  <c r="F721" i="39"/>
  <c r="F720" i="39"/>
  <c r="F719" i="39"/>
  <c r="F718" i="39"/>
  <c r="F717" i="39"/>
  <c r="F716" i="39"/>
  <c r="F715" i="39"/>
  <c r="F714" i="39"/>
  <c r="F713" i="39"/>
  <c r="F712" i="39"/>
  <c r="F711" i="39"/>
  <c r="F701" i="39"/>
  <c r="F700" i="39"/>
  <c r="F699" i="39"/>
  <c r="F698" i="39"/>
  <c r="F697" i="39"/>
  <c r="F696" i="39"/>
  <c r="F695" i="39"/>
  <c r="F694" i="39"/>
  <c r="F693" i="39"/>
  <c r="F692" i="39"/>
  <c r="F691" i="39"/>
  <c r="F690" i="39"/>
  <c r="F689" i="39"/>
  <c r="F688" i="39"/>
  <c r="F687" i="39"/>
  <c r="F686" i="39"/>
  <c r="F685" i="39"/>
  <c r="F684" i="39"/>
  <c r="F683" i="39"/>
  <c r="F682" i="39"/>
  <c r="F681" i="39"/>
  <c r="F680" i="39"/>
  <c r="F679" i="39"/>
  <c r="F678" i="39"/>
  <c r="F677" i="39"/>
  <c r="F676" i="39"/>
  <c r="F675" i="39"/>
  <c r="F674" i="39"/>
  <c r="F673" i="39"/>
  <c r="F672" i="39"/>
  <c r="F671" i="39"/>
  <c r="F670" i="39"/>
  <c r="F669" i="39"/>
  <c r="F668" i="39"/>
  <c r="F667" i="39"/>
  <c r="F666" i="39"/>
  <c r="F665" i="39"/>
  <c r="F664" i="39"/>
  <c r="F663" i="39"/>
  <c r="F662" i="39"/>
  <c r="F661" i="39"/>
  <c r="F660" i="39"/>
  <c r="F659" i="39"/>
  <c r="F658" i="39"/>
  <c r="F657" i="39"/>
  <c r="F656" i="39"/>
  <c r="F655" i="39"/>
  <c r="F654" i="39"/>
  <c r="F653" i="39"/>
  <c r="F652" i="39"/>
  <c r="F651" i="39"/>
  <c r="F650" i="39"/>
  <c r="F649" i="39"/>
  <c r="F648" i="39"/>
  <c r="F647" i="39"/>
  <c r="F646" i="39"/>
  <c r="F645" i="39"/>
  <c r="F644" i="39"/>
  <c r="F643" i="39"/>
  <c r="F642" i="39"/>
  <c r="F641" i="39"/>
  <c r="F640" i="39"/>
  <c r="F639" i="39"/>
  <c r="F638" i="39"/>
  <c r="F637" i="39"/>
  <c r="F636" i="39"/>
  <c r="F635" i="39"/>
  <c r="F634" i="39"/>
  <c r="F633" i="39"/>
  <c r="F632" i="39"/>
  <c r="F631" i="39"/>
  <c r="F630" i="39"/>
  <c r="F629" i="39"/>
  <c r="F628" i="39"/>
  <c r="F627" i="39"/>
  <c r="F626" i="39"/>
  <c r="F625" i="39"/>
  <c r="F624" i="39"/>
  <c r="F623" i="39"/>
  <c r="F622" i="39"/>
  <c r="F621" i="39"/>
  <c r="F620" i="39"/>
  <c r="F619" i="39"/>
  <c r="F618" i="39"/>
  <c r="F617" i="39"/>
  <c r="F616" i="39"/>
  <c r="F615" i="39"/>
  <c r="F614" i="39"/>
  <c r="F613" i="39"/>
  <c r="F612" i="39"/>
  <c r="F611" i="39"/>
  <c r="F610" i="39"/>
  <c r="F609" i="39"/>
  <c r="F608" i="39"/>
  <c r="F607" i="39"/>
  <c r="F606" i="39"/>
  <c r="F605" i="39"/>
  <c r="F604" i="39"/>
  <c r="F603" i="39"/>
  <c r="F602" i="39"/>
  <c r="F601" i="39"/>
  <c r="F600" i="39"/>
  <c r="F599" i="39"/>
  <c r="F598" i="39"/>
  <c r="F597" i="39"/>
  <c r="F596" i="39"/>
  <c r="F595" i="39"/>
  <c r="F594" i="39"/>
  <c r="F593" i="39"/>
  <c r="F592" i="39"/>
  <c r="F591" i="39"/>
  <c r="F590" i="39"/>
  <c r="F589" i="39"/>
  <c r="F588" i="39"/>
  <c r="F587" i="39"/>
  <c r="F586" i="39"/>
  <c r="F585" i="39"/>
  <c r="F584" i="39"/>
  <c r="F583" i="39"/>
  <c r="F582" i="39"/>
  <c r="F581" i="39"/>
  <c r="F580" i="39"/>
  <c r="F579" i="39"/>
  <c r="F578" i="39"/>
  <c r="F577" i="39"/>
  <c r="F576" i="39"/>
  <c r="F575" i="39"/>
  <c r="F574" i="39"/>
  <c r="F573" i="39"/>
  <c r="F572" i="39"/>
  <c r="F571" i="39"/>
  <c r="F570" i="39"/>
  <c r="F569" i="39"/>
  <c r="F568" i="39"/>
  <c r="F567" i="39"/>
  <c r="F566" i="39"/>
  <c r="F565" i="39"/>
  <c r="F564" i="39"/>
  <c r="F563" i="39"/>
  <c r="F562" i="39"/>
  <c r="F561" i="39"/>
  <c r="F560" i="39"/>
  <c r="F559" i="39"/>
  <c r="F558" i="39"/>
  <c r="F557" i="39"/>
  <c r="F556" i="39"/>
  <c r="F555" i="39"/>
  <c r="F554" i="39"/>
  <c r="F553" i="39"/>
  <c r="F552" i="39"/>
  <c r="F551" i="39"/>
  <c r="F550" i="39"/>
  <c r="F549" i="39"/>
  <c r="F548" i="39"/>
  <c r="F547" i="39"/>
  <c r="F546" i="39"/>
  <c r="F545" i="39"/>
  <c r="F544" i="39"/>
  <c r="F543" i="39"/>
  <c r="F542" i="39"/>
  <c r="F541" i="39"/>
  <c r="F540" i="39"/>
  <c r="F539" i="39"/>
  <c r="F538" i="39"/>
  <c r="F537" i="39"/>
  <c r="F536" i="39"/>
  <c r="F535" i="39"/>
  <c r="F534" i="39"/>
  <c r="F533" i="39"/>
  <c r="F532" i="39"/>
  <c r="F531" i="39"/>
  <c r="F530" i="39"/>
  <c r="F529" i="39"/>
  <c r="F528" i="39"/>
  <c r="F527" i="39"/>
  <c r="F526" i="39"/>
  <c r="F525" i="39"/>
  <c r="F524" i="39"/>
  <c r="F523" i="39"/>
  <c r="F522" i="39"/>
  <c r="F521" i="39"/>
  <c r="F520" i="39"/>
  <c r="F519" i="39"/>
  <c r="F518" i="39"/>
  <c r="F517" i="39"/>
  <c r="F516" i="39"/>
  <c r="F515" i="39"/>
  <c r="F514" i="39"/>
  <c r="F513" i="39"/>
  <c r="F512" i="39"/>
  <c r="F511" i="39"/>
  <c r="F510" i="39"/>
  <c r="F509" i="39"/>
  <c r="F508" i="39"/>
  <c r="F507" i="39"/>
  <c r="F506" i="39"/>
  <c r="F505" i="39"/>
  <c r="F504" i="39"/>
  <c r="F503" i="39"/>
  <c r="F502" i="39"/>
  <c r="F501" i="39"/>
  <c r="F500" i="39"/>
  <c r="F499" i="39"/>
  <c r="F498" i="39"/>
  <c r="F497" i="39"/>
  <c r="F496" i="39"/>
  <c r="F495" i="39"/>
  <c r="F494" i="39"/>
  <c r="F493" i="39"/>
  <c r="F492" i="39"/>
  <c r="F491" i="39"/>
  <c r="F490" i="39"/>
  <c r="F489" i="39"/>
  <c r="F488" i="39"/>
  <c r="F487" i="39"/>
  <c r="F486" i="39"/>
  <c r="F485" i="39"/>
  <c r="F484" i="39"/>
  <c r="F483" i="39"/>
  <c r="F482" i="39"/>
  <c r="F481" i="39"/>
  <c r="F480" i="39"/>
  <c r="F479" i="39"/>
  <c r="F478" i="39"/>
  <c r="F477" i="39"/>
  <c r="F476" i="39"/>
  <c r="F475" i="39"/>
  <c r="F474" i="39"/>
  <c r="F473" i="39"/>
  <c r="F472" i="39"/>
  <c r="F471" i="39"/>
  <c r="F470" i="39"/>
  <c r="F469" i="39"/>
  <c r="F468" i="39"/>
  <c r="F467" i="39"/>
  <c r="F466" i="39"/>
  <c r="F465" i="39"/>
  <c r="F464" i="39"/>
  <c r="F463" i="39"/>
  <c r="F462" i="39"/>
  <c r="F461" i="39"/>
  <c r="F460" i="39"/>
  <c r="F459" i="39"/>
  <c r="F458" i="39"/>
  <c r="F457" i="39"/>
  <c r="F456" i="39"/>
  <c r="F455" i="39"/>
  <c r="F454" i="39"/>
  <c r="F453" i="39"/>
  <c r="F452" i="39"/>
  <c r="F451" i="39"/>
  <c r="F450" i="39"/>
  <c r="F449" i="39"/>
  <c r="F448" i="39"/>
  <c r="F447" i="39"/>
  <c r="F446" i="39"/>
  <c r="F445" i="39"/>
  <c r="F444" i="39"/>
  <c r="F443" i="39"/>
  <c r="F442" i="39"/>
  <c r="F441" i="39"/>
  <c r="F440" i="39"/>
  <c r="F439" i="39"/>
  <c r="F438" i="39"/>
  <c r="F437" i="39"/>
  <c r="F436" i="39"/>
  <c r="F435" i="39"/>
  <c r="F434" i="39"/>
  <c r="F433" i="39"/>
  <c r="F432" i="39"/>
  <c r="F431" i="39"/>
  <c r="F430" i="39"/>
  <c r="F429" i="39"/>
  <c r="F428" i="39"/>
  <c r="F427" i="39"/>
  <c r="F426" i="39"/>
  <c r="F425" i="39"/>
  <c r="F424" i="39"/>
  <c r="F423" i="39"/>
  <c r="F422" i="39"/>
  <c r="F421" i="39"/>
  <c r="F420" i="39"/>
  <c r="F419" i="39"/>
  <c r="F418" i="39"/>
  <c r="F417" i="39"/>
  <c r="F416" i="39"/>
  <c r="F415" i="39"/>
  <c r="F414" i="39"/>
  <c r="F413" i="39"/>
  <c r="F412" i="39"/>
  <c r="F411" i="39"/>
  <c r="F410" i="39"/>
  <c r="F409" i="39"/>
  <c r="F408" i="39"/>
  <c r="F407" i="39"/>
  <c r="F406" i="39"/>
  <c r="F405" i="39"/>
  <c r="F404" i="39"/>
  <c r="F403" i="39"/>
  <c r="F402" i="39"/>
  <c r="F401" i="39"/>
  <c r="F400" i="39"/>
  <c r="F399" i="39"/>
  <c r="F398" i="39"/>
  <c r="F397" i="39"/>
  <c r="F396" i="39"/>
  <c r="F395" i="39"/>
  <c r="F394" i="39"/>
  <c r="F393" i="39"/>
  <c r="F392" i="39"/>
  <c r="F391" i="39"/>
  <c r="F390" i="39"/>
  <c r="F389" i="39"/>
  <c r="F388" i="39"/>
  <c r="F387" i="39"/>
  <c r="F386" i="39"/>
  <c r="F385" i="39"/>
  <c r="F384" i="39"/>
  <c r="F383" i="39"/>
  <c r="F382" i="39"/>
  <c r="F381" i="39"/>
  <c r="F380" i="39"/>
  <c r="F379" i="39"/>
  <c r="F378" i="39"/>
  <c r="F377" i="39"/>
  <c r="F376" i="39"/>
  <c r="F375" i="39"/>
  <c r="F374" i="39"/>
  <c r="F373" i="39"/>
  <c r="F372" i="39"/>
  <c r="F371" i="39"/>
  <c r="F370" i="39"/>
  <c r="F369" i="39"/>
  <c r="F368" i="39"/>
  <c r="F367" i="39"/>
  <c r="F366" i="39"/>
  <c r="F365" i="39"/>
  <c r="F364" i="39"/>
  <c r="F363" i="39"/>
  <c r="F362" i="39"/>
  <c r="F361" i="39"/>
  <c r="F360" i="39"/>
  <c r="F359" i="39"/>
  <c r="F358" i="39"/>
  <c r="F357" i="39"/>
  <c r="F356" i="39"/>
  <c r="F355" i="39"/>
  <c r="F354" i="39"/>
  <c r="F353" i="39"/>
  <c r="F352" i="39"/>
  <c r="F351" i="39"/>
  <c r="F350" i="39"/>
  <c r="F349" i="39"/>
  <c r="F348" i="39"/>
  <c r="F347" i="39"/>
  <c r="F346" i="39"/>
  <c r="F345" i="39"/>
  <c r="F344" i="39"/>
  <c r="F343" i="39"/>
  <c r="F342" i="39"/>
  <c r="F341" i="39"/>
  <c r="F340" i="39"/>
  <c r="F339" i="39"/>
  <c r="F338" i="39"/>
  <c r="F337" i="39"/>
  <c r="F336" i="39"/>
  <c r="F335" i="39"/>
  <c r="F334" i="39"/>
  <c r="F333" i="39"/>
  <c r="F332" i="39"/>
  <c r="F331" i="39"/>
  <c r="F330" i="39"/>
  <c r="F329" i="39"/>
  <c r="F328" i="39"/>
  <c r="F327" i="39"/>
  <c r="F326" i="39"/>
  <c r="F325" i="39"/>
  <c r="F324" i="39"/>
  <c r="F323" i="39"/>
  <c r="F322" i="39"/>
  <c r="F321" i="39"/>
  <c r="F320" i="39"/>
  <c r="F319" i="39"/>
  <c r="F318" i="39"/>
  <c r="F317" i="39"/>
  <c r="F316" i="39"/>
  <c r="F315" i="39"/>
  <c r="F314" i="39"/>
  <c r="F313" i="39"/>
  <c r="F312" i="39"/>
  <c r="F311" i="39"/>
  <c r="F310" i="39"/>
  <c r="F309" i="39"/>
  <c r="F308" i="39"/>
  <c r="F307" i="39"/>
  <c r="F306" i="39"/>
  <c r="F305" i="39"/>
  <c r="F304" i="39"/>
  <c r="F303" i="39"/>
  <c r="F302" i="39"/>
  <c r="F301" i="39"/>
  <c r="F300" i="39"/>
  <c r="F299" i="39"/>
  <c r="F298" i="39"/>
  <c r="F297" i="39"/>
  <c r="F296" i="39"/>
  <c r="F295" i="39"/>
  <c r="F294" i="39"/>
  <c r="F293" i="39"/>
  <c r="F292" i="39"/>
  <c r="F291" i="39"/>
  <c r="F290" i="39"/>
  <c r="F289" i="39"/>
  <c r="F288" i="39"/>
  <c r="F287" i="39"/>
  <c r="F286" i="39"/>
  <c r="F285" i="39"/>
  <c r="F284" i="39"/>
  <c r="F283" i="39"/>
  <c r="F282" i="39"/>
  <c r="F281" i="39"/>
  <c r="F280" i="39"/>
  <c r="F279" i="39"/>
  <c r="F278" i="39"/>
  <c r="F277" i="39"/>
  <c r="F276" i="39"/>
  <c r="F275" i="39"/>
  <c r="F274" i="39"/>
  <c r="F273" i="39"/>
  <c r="F272" i="39"/>
  <c r="F271" i="39"/>
  <c r="F270" i="39"/>
  <c r="F269" i="39"/>
  <c r="F268" i="39"/>
  <c r="F267" i="39"/>
  <c r="F266" i="39"/>
  <c r="F265" i="39"/>
  <c r="F264" i="39"/>
  <c r="F263" i="39"/>
  <c r="F262" i="39"/>
  <c r="F261" i="39"/>
  <c r="F260" i="39"/>
  <c r="F259" i="39"/>
  <c r="F258" i="39"/>
  <c r="F257" i="39"/>
  <c r="F256" i="39"/>
  <c r="F255" i="39"/>
  <c r="F254" i="39"/>
  <c r="F253" i="39"/>
  <c r="F252" i="39"/>
  <c r="F251" i="39"/>
  <c r="F250" i="39"/>
  <c r="F249" i="39"/>
  <c r="F248" i="39"/>
  <c r="F247" i="39"/>
  <c r="F246" i="39"/>
  <c r="F245" i="39"/>
  <c r="F244" i="39"/>
  <c r="F243" i="39"/>
  <c r="F242" i="39"/>
  <c r="F241" i="39"/>
  <c r="F240" i="39"/>
  <c r="F239" i="39"/>
  <c r="F238" i="39"/>
  <c r="F237" i="39"/>
  <c r="F236" i="39"/>
  <c r="F235" i="39"/>
  <c r="F234" i="39"/>
  <c r="F233" i="39"/>
  <c r="F232" i="39"/>
  <c r="F231" i="39"/>
  <c r="F230" i="39"/>
  <c r="F229" i="39"/>
  <c r="F228" i="39"/>
  <c r="F227" i="39"/>
  <c r="F226" i="39"/>
  <c r="F225" i="39"/>
  <c r="F224" i="39"/>
  <c r="F223" i="39"/>
  <c r="F222" i="39"/>
  <c r="F221" i="39"/>
  <c r="F220" i="39"/>
  <c r="F219" i="39"/>
  <c r="F218" i="39"/>
  <c r="F217" i="39"/>
  <c r="F216" i="39"/>
  <c r="F215" i="39"/>
  <c r="F214" i="39"/>
  <c r="F213" i="39"/>
  <c r="F212" i="39"/>
  <c r="F211" i="39"/>
  <c r="F210" i="39"/>
  <c r="F209" i="39"/>
  <c r="F208" i="39"/>
  <c r="F207" i="39"/>
  <c r="F206" i="39"/>
  <c r="F205" i="39"/>
  <c r="F204" i="39"/>
  <c r="F203" i="39"/>
  <c r="F202" i="39"/>
  <c r="F201" i="39"/>
  <c r="F200" i="39"/>
  <c r="F199" i="39"/>
  <c r="F198" i="39"/>
  <c r="F197" i="39"/>
  <c r="F196" i="39"/>
  <c r="F195" i="39"/>
  <c r="F194" i="39"/>
  <c r="F193" i="39"/>
  <c r="F192" i="39"/>
  <c r="F191" i="39"/>
  <c r="F190" i="39"/>
  <c r="F189" i="39"/>
  <c r="F188" i="39"/>
  <c r="F187" i="39"/>
  <c r="F186" i="39"/>
  <c r="F185" i="39"/>
  <c r="F184" i="39"/>
  <c r="F183" i="39"/>
  <c r="F182" i="39"/>
  <c r="F181" i="39"/>
  <c r="F180" i="39"/>
  <c r="F179" i="39"/>
  <c r="F178" i="39"/>
  <c r="F177" i="39"/>
  <c r="F176" i="39"/>
  <c r="F175" i="39"/>
  <c r="F174" i="39"/>
  <c r="F173" i="39"/>
  <c r="F172" i="39"/>
  <c r="F171" i="39"/>
  <c r="F170" i="39"/>
  <c r="F169" i="39"/>
  <c r="F168" i="39"/>
  <c r="F167" i="39"/>
  <c r="F166" i="39"/>
  <c r="F165" i="39"/>
  <c r="F164" i="39"/>
  <c r="F163" i="39"/>
  <c r="F162" i="39"/>
  <c r="F161" i="39"/>
  <c r="F160" i="39"/>
  <c r="F159" i="39"/>
  <c r="F158" i="39"/>
  <c r="F157" i="39"/>
  <c r="F156" i="39"/>
  <c r="F155" i="39"/>
  <c r="F154" i="39"/>
  <c r="F153" i="39"/>
  <c r="F152" i="39"/>
  <c r="F151" i="39"/>
  <c r="F150" i="39"/>
  <c r="F149" i="39"/>
  <c r="F148" i="39"/>
  <c r="F147" i="39"/>
  <c r="F146" i="39"/>
  <c r="F145" i="39"/>
  <c r="F144" i="39"/>
  <c r="F143" i="39"/>
  <c r="F142" i="39"/>
  <c r="F141" i="39"/>
  <c r="F140" i="39"/>
  <c r="F139" i="39"/>
  <c r="F138" i="39"/>
  <c r="F137" i="39"/>
  <c r="F136" i="39"/>
  <c r="F135" i="39"/>
  <c r="F134" i="39"/>
  <c r="F133" i="39"/>
  <c r="F132" i="39"/>
  <c r="F131" i="39"/>
  <c r="F130" i="39"/>
  <c r="F129" i="39"/>
  <c r="F128" i="39"/>
  <c r="F127" i="39"/>
  <c r="F126" i="39"/>
  <c r="F125" i="39"/>
  <c r="F124" i="39"/>
  <c r="F123" i="39"/>
  <c r="F122" i="39"/>
  <c r="F121" i="39"/>
  <c r="F120" i="39"/>
  <c r="F119" i="39"/>
  <c r="F118" i="39"/>
  <c r="F117" i="39"/>
  <c r="F116" i="39"/>
  <c r="F115" i="39"/>
  <c r="F114" i="39"/>
  <c r="F113" i="39"/>
  <c r="F112" i="39"/>
  <c r="F111" i="39"/>
  <c r="F110" i="39"/>
  <c r="F109" i="39"/>
  <c r="F108" i="39"/>
  <c r="F107" i="39"/>
  <c r="F106" i="39"/>
  <c r="F105" i="39"/>
  <c r="F104" i="39"/>
  <c r="F103" i="39"/>
  <c r="F102" i="39"/>
  <c r="F101" i="39"/>
  <c r="F100" i="39"/>
  <c r="F99" i="39"/>
  <c r="F98" i="39"/>
  <c r="F97" i="39"/>
  <c r="F96" i="39"/>
  <c r="F95" i="39"/>
  <c r="F94" i="39"/>
  <c r="F93" i="39"/>
  <c r="F92" i="39"/>
  <c r="F91" i="39"/>
  <c r="F90" i="39"/>
  <c r="F89" i="39"/>
  <c r="F88" i="39"/>
  <c r="F87" i="39"/>
  <c r="F86" i="39"/>
  <c r="F85" i="39"/>
  <c r="F84" i="39"/>
  <c r="F83" i="39"/>
  <c r="F82" i="39"/>
  <c r="F81" i="39"/>
  <c r="F80" i="39"/>
  <c r="F79" i="39"/>
  <c r="F78" i="39"/>
  <c r="F77" i="39"/>
  <c r="F76" i="39"/>
  <c r="F75" i="39"/>
  <c r="F74" i="39"/>
  <c r="F73" i="39"/>
  <c r="F72" i="39"/>
  <c r="F71" i="39"/>
  <c r="F70" i="39"/>
  <c r="F69" i="39"/>
  <c r="F68" i="39"/>
  <c r="F67" i="39"/>
  <c r="F66" i="39"/>
  <c r="F65" i="39"/>
  <c r="F64" i="39"/>
  <c r="F63" i="39"/>
  <c r="F62" i="39"/>
  <c r="F61" i="39"/>
  <c r="F60" i="39"/>
  <c r="F59" i="39"/>
  <c r="F58" i="39"/>
  <c r="F57" i="39"/>
  <c r="F56" i="39"/>
  <c r="F55" i="39"/>
  <c r="F54" i="39"/>
  <c r="F53" i="39"/>
  <c r="F52" i="39"/>
  <c r="F51" i="39"/>
  <c r="F50" i="39"/>
  <c r="F49" i="39"/>
  <c r="F48" i="39"/>
  <c r="F47" i="39"/>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F8" i="39"/>
  <c r="F7" i="39"/>
  <c r="F6" i="39"/>
  <c r="F5" i="39"/>
  <c r="F4" i="39"/>
  <c r="I136" i="41" l="1"/>
  <c r="J136" i="41"/>
  <c r="B17" i="35"/>
  <c r="E873" i="11"/>
  <c r="G108" i="5"/>
  <c r="E295" i="5"/>
  <c r="F295" i="5"/>
  <c r="E261" i="5"/>
  <c r="F261" i="5"/>
  <c r="G261" i="5"/>
  <c r="E244" i="5"/>
  <c r="F244" i="5"/>
  <c r="G244" i="5"/>
  <c r="F227" i="5"/>
  <c r="G227" i="5"/>
  <c r="E210" i="5"/>
  <c r="F210" i="5"/>
  <c r="G210" i="5"/>
  <c r="E193" i="5"/>
  <c r="F193" i="5"/>
  <c r="G193" i="5"/>
  <c r="E176" i="5"/>
  <c r="F176" i="5"/>
  <c r="G176" i="5"/>
  <c r="E159" i="5"/>
  <c r="F159" i="5"/>
  <c r="G159" i="5"/>
  <c r="E142" i="5"/>
  <c r="F142" i="5"/>
  <c r="G142" i="5"/>
  <c r="E125" i="5"/>
  <c r="F125" i="5"/>
  <c r="G125" i="5"/>
  <c r="E108" i="5"/>
  <c r="F108" i="5"/>
  <c r="E91" i="5"/>
  <c r="E74" i="5"/>
  <c r="F74" i="5"/>
  <c r="G74" i="5"/>
  <c r="E57" i="5"/>
  <c r="F57" i="5"/>
  <c r="G57" i="5"/>
  <c r="E40" i="5"/>
  <c r="F40" i="5"/>
  <c r="G40" i="5"/>
  <c r="E23" i="5"/>
  <c r="F23" i="5"/>
  <c r="G23" i="5"/>
  <c r="G296" i="5" l="1"/>
  <c r="E220" i="5"/>
  <c r="E219" i="5"/>
  <c r="E227" i="5" s="1"/>
  <c r="E296" i="5" s="1"/>
  <c r="F91" i="5"/>
  <c r="F29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00000000-0006-0000-0100-000001000000}">
      <text>
        <r>
          <rPr>
            <b/>
            <sz val="9"/>
            <color indexed="81"/>
            <rFont val="Tahoma"/>
            <family val="2"/>
          </rPr>
          <t>USER:</t>
        </r>
        <r>
          <rPr>
            <sz val="9"/>
            <color indexed="81"/>
            <rFont val="Tahoma"/>
            <family val="2"/>
          </rPr>
          <t xml:space="preserve">
Actualiser les informations fournies et completer les informations manquantes.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262" authorId="0" shapeId="0" xr:uid="{00000000-0006-0000-0400-000002000000}">
      <text>
        <r>
          <rPr>
            <b/>
            <sz val="9"/>
            <color indexed="81"/>
            <rFont val="Tahoma"/>
            <family val="2"/>
          </rPr>
          <t>USER:</t>
        </r>
        <r>
          <rPr>
            <sz val="9"/>
            <color indexed="81"/>
            <rFont val="Tahoma"/>
            <family val="2"/>
          </rPr>
          <t xml:space="preserve">
Il y a un contract de prestation entre Norgold Samtenga et Norgold Bissa.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21" authorId="0" shapeId="0" xr:uid="{00000000-0006-0000-0500-000001000000}">
      <text>
        <r>
          <rPr>
            <b/>
            <sz val="9"/>
            <color indexed="81"/>
            <rFont val="Tahoma"/>
            <family val="2"/>
          </rPr>
          <t>USER:</t>
        </r>
        <r>
          <rPr>
            <sz val="9"/>
            <color indexed="81"/>
            <rFont val="Tahoma"/>
            <family val="2"/>
          </rPr>
          <t xml:space="preserve">
Porter la reflexion sur la prise en compte de la pension de retraite dans les paiements sociaux obligatoires</t>
        </r>
      </text>
    </comment>
    <comment ref="A722" authorId="0" shapeId="0" xr:uid="{00000000-0006-0000-0500-000002000000}">
      <text>
        <r>
          <rPr>
            <b/>
            <sz val="9"/>
            <color indexed="81"/>
            <rFont val="Tahoma"/>
            <family val="2"/>
          </rPr>
          <t>USER:</t>
        </r>
        <r>
          <rPr>
            <sz val="9"/>
            <color indexed="81"/>
            <rFont val="Tahoma"/>
            <family val="2"/>
          </rPr>
          <t xml:space="preserve">
A completer par la société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98" authorId="0" shapeId="0" xr:uid="{00000000-0006-0000-0600-000001000000}">
      <text>
        <r>
          <rPr>
            <b/>
            <sz val="9"/>
            <color indexed="81"/>
            <rFont val="Tahoma"/>
            <family val="2"/>
          </rPr>
          <t>USER:</t>
        </r>
        <r>
          <rPr>
            <sz val="9"/>
            <color indexed="81"/>
            <rFont val="Tahoma"/>
            <family val="2"/>
          </rPr>
          <t xml:space="preserve">
Les dates de paiements sont à revoir </t>
        </r>
      </text>
    </comment>
    <comment ref="A205" authorId="0" shapeId="0" xr:uid="{00000000-0006-0000-0600-000002000000}">
      <text>
        <r>
          <rPr>
            <b/>
            <sz val="9"/>
            <color indexed="81"/>
            <rFont val="Tahoma"/>
            <family val="2"/>
          </rPr>
          <t>USER:</t>
        </r>
        <r>
          <rPr>
            <sz val="9"/>
            <color indexed="81"/>
            <rFont val="Tahoma"/>
            <family val="2"/>
          </rPr>
          <t xml:space="preserve">
La société prevoit completer les informations</t>
        </r>
      </text>
    </comment>
  </commentList>
</comments>
</file>

<file path=xl/sharedStrings.xml><?xml version="1.0" encoding="utf-8"?>
<sst xmlns="http://schemas.openxmlformats.org/spreadsheetml/2006/main" count="32400" uniqueCount="4506">
  <si>
    <t>Total</t>
  </si>
  <si>
    <t>Société</t>
  </si>
  <si>
    <t>Hommes</t>
  </si>
  <si>
    <t>Femmes</t>
  </si>
  <si>
    <t>ESSAKANE SA</t>
  </si>
  <si>
    <t>BISSA GOLD SA</t>
  </si>
  <si>
    <t>SEMAFO BURKINA FASO SA</t>
  </si>
  <si>
    <t>Nc</t>
  </si>
  <si>
    <t>HOUNDE GOLD OPERATION SA</t>
  </si>
  <si>
    <t>RIVERSTONE KARMA SA</t>
  </si>
  <si>
    <t>SEMAFO BOUNGOU SA</t>
  </si>
  <si>
    <t>BURKINA MINING COMPANY SA (BMC)</t>
  </si>
  <si>
    <t>ROXGOLD SANU   SA</t>
  </si>
  <si>
    <t>SOMITA SA</t>
  </si>
  <si>
    <t>NANTOU MINING BURKINA FASO SA</t>
  </si>
  <si>
    <t>NETIANA MINING COMPANY (NMC)</t>
  </si>
  <si>
    <t>WAHGNION GOLD OPERATIONS SA</t>
  </si>
  <si>
    <t>Société des Mines de Sanbrado</t>
  </si>
  <si>
    <t>BISSA GOLD  SA</t>
  </si>
  <si>
    <t>GRYPHON MENERAL BURKINA FASO SARL</t>
  </si>
  <si>
    <t>HOUNDE GOLD OPERATION  SA</t>
  </si>
  <si>
    <t>NETIANA MINING COMPANY(NMC)</t>
  </si>
  <si>
    <t>BOUERE-DOHOUN GOLD OPERATION SA</t>
  </si>
  <si>
    <t>NORDGOLD SAMTENGA SA</t>
  </si>
  <si>
    <t>Société d'Exploitation des Phosphates du Burkina (SEPB)</t>
  </si>
  <si>
    <t>NC</t>
  </si>
  <si>
    <t>N°</t>
  </si>
  <si>
    <t>Nom de la société</t>
  </si>
  <si>
    <t>Date et lieu de création</t>
  </si>
  <si>
    <t>Montant du Capital Social (en FCFA)</t>
  </si>
  <si>
    <t>Numéro d'Identifiant Financier Unique (IFU)</t>
  </si>
  <si>
    <t>Adresse de contact (adresse officielle pour les entités juridiques)</t>
  </si>
  <si>
    <t>0 0 0 1 6 0 7 9 H</t>
  </si>
  <si>
    <t>146,rue 13.49 Quartier Zogona, 09 BP OUAGA 09 TEL: 25 42 87 00</t>
  </si>
  <si>
    <t>10.000.000</t>
  </si>
  <si>
    <t>00030276N</t>
  </si>
  <si>
    <t>30/01/2007 à Ouagadougou</t>
  </si>
  <si>
    <t>00009763S</t>
  </si>
  <si>
    <t>00014729V</t>
  </si>
  <si>
    <t>2015 à BURKINA FASO</t>
  </si>
  <si>
    <t>00064526S</t>
  </si>
  <si>
    <t>00037904A</t>
  </si>
  <si>
    <t>00079626A</t>
  </si>
  <si>
    <t>00006204X</t>
  </si>
  <si>
    <t>ROXGOLD SANU SA</t>
  </si>
  <si>
    <t>00060700 T</t>
  </si>
  <si>
    <t>00007047V</t>
  </si>
  <si>
    <t>00010790T</t>
  </si>
  <si>
    <t>11 BP 1527 CMS OUAGA 11
Rue 536 avenue GUILLAUME OUEDRAOGO 
TEL : 25 30 01 33
Site web : www.trevali.com</t>
  </si>
  <si>
    <t>00084771R</t>
  </si>
  <si>
    <t>00055782Y</t>
  </si>
  <si>
    <t>00082719S</t>
  </si>
  <si>
    <t>00082751 B</t>
  </si>
  <si>
    <t>00122010 K</t>
  </si>
  <si>
    <t>SEPB</t>
  </si>
  <si>
    <t>00143751E</t>
  </si>
  <si>
    <t xml:space="preserve">Annexe 1 - Profil des sociétés retenues dans le périmètre de conciliation </t>
  </si>
  <si>
    <t>Nom de la Société</t>
  </si>
  <si>
    <t>IFU</t>
  </si>
  <si>
    <t>CMTP Burkina Faso SARL</t>
  </si>
  <si>
    <t>00059709E</t>
  </si>
  <si>
    <t>OREZONE BOMBORE SA</t>
  </si>
  <si>
    <t>00065712E</t>
  </si>
  <si>
    <t>KONKERA SA</t>
  </si>
  <si>
    <t>00063250A</t>
  </si>
  <si>
    <t>Burkina Faso Gold SARL</t>
  </si>
  <si>
    <t>00034653W</t>
  </si>
  <si>
    <t>Kiaka Gold SA</t>
  </si>
  <si>
    <t>00023755F</t>
  </si>
  <si>
    <t>Birimian Resources SARL</t>
  </si>
  <si>
    <t>00029551F</t>
  </si>
  <si>
    <t>Roxgold Exploration SARL</t>
  </si>
  <si>
    <t>00065225B</t>
  </si>
  <si>
    <t xml:space="preserve">MURRAY &amp; ROBERTS CEMENTATION </t>
  </si>
  <si>
    <t>00133161L</t>
  </si>
  <si>
    <t>Cim Burkina SA</t>
  </si>
  <si>
    <t>00032300N</t>
  </si>
  <si>
    <t>Etyf et Trade SARL</t>
  </si>
  <si>
    <t>Mana Minerals SARL</t>
  </si>
  <si>
    <t>00007572J</t>
  </si>
  <si>
    <t>SARAMA MINING BURKINA SARL</t>
  </si>
  <si>
    <t>00027503K
00061696G</t>
  </si>
  <si>
    <t>MAKO GOLD SARL</t>
  </si>
  <si>
    <t>00077046F</t>
  </si>
  <si>
    <t>MNG GOLD BURKINA SARL</t>
  </si>
  <si>
    <t>00062653E</t>
  </si>
  <si>
    <t xml:space="preserve">ORKUN GROUP </t>
  </si>
  <si>
    <t>00119535U</t>
  </si>
  <si>
    <t>ACACIA BURKINA FASO EXPLORATION</t>
  </si>
  <si>
    <t>00065913K</t>
  </si>
  <si>
    <t>BNAF</t>
  </si>
  <si>
    <t>High River Gold Mines (West Africa) Ltd.</t>
  </si>
  <si>
    <t>00002927P</t>
  </si>
  <si>
    <t>SOFANEC</t>
  </si>
  <si>
    <t>ESSAKANE EXPLORATION SARL</t>
  </si>
  <si>
    <t>Ciments de l'Afrique (CIMAF)</t>
  </si>
  <si>
    <t>SOCIETE DE VALORISATION DE MINERAIS D'OR(SVMO)</t>
  </si>
  <si>
    <t>High River Gold Exploration Burkina SARL</t>
  </si>
  <si>
    <t>00003167R</t>
  </si>
  <si>
    <t>Soroubat BF</t>
  </si>
  <si>
    <t>Wura Resources SARL</t>
  </si>
  <si>
    <t>00008488E</t>
  </si>
  <si>
    <t>Jilbey Burkina SARL</t>
  </si>
  <si>
    <t>00002929N</t>
  </si>
  <si>
    <t xml:space="preserve">SEMS EXPLORATION BURKINA FASO </t>
  </si>
  <si>
    <t>00009316E</t>
  </si>
  <si>
    <t>Riverstone Resources Burkina SARL</t>
  </si>
  <si>
    <t>00002772D
00012274W</t>
  </si>
  <si>
    <t>BOSS MINERALS SARL</t>
  </si>
  <si>
    <t>00040804H</t>
  </si>
  <si>
    <t>Sabima</t>
  </si>
  <si>
    <t>Global Manutention et Services (GMS) SARL</t>
  </si>
  <si>
    <t>SEGUENEGA MINING SA</t>
  </si>
  <si>
    <t>Orezone Inc. SARL</t>
  </si>
  <si>
    <t>00007345N</t>
  </si>
  <si>
    <t>ANEEMAS</t>
  </si>
  <si>
    <t>RF2007085</t>
  </si>
  <si>
    <t>ILIOS AFRIQUE HOLDING</t>
  </si>
  <si>
    <t xml:space="preserve">WENTWORTH GOLD </t>
  </si>
  <si>
    <t>00011684A</t>
  </si>
  <si>
    <t>CARRIERE GENERALE DU BURKINA SARL</t>
  </si>
  <si>
    <t>00108994B</t>
  </si>
  <si>
    <t>Gold Square Resources</t>
  </si>
  <si>
    <t>00069556U</t>
  </si>
  <si>
    <t>POURA RESOURCES LIMITED SARL</t>
  </si>
  <si>
    <t>Burkina Faso Gold Exploration SARL</t>
  </si>
  <si>
    <t>00034742D</t>
  </si>
  <si>
    <t>Tanlouka SARL</t>
  </si>
  <si>
    <t>00034932K</t>
  </si>
  <si>
    <t>AMPELLA MINING GOLD SARL</t>
  </si>
  <si>
    <t>00009384A</t>
  </si>
  <si>
    <t>NANTOU EXPLORATION</t>
  </si>
  <si>
    <t>COMATRAP</t>
  </si>
  <si>
    <t>Petites Operations Minieres (POM)</t>
  </si>
  <si>
    <t>00004805C</t>
  </si>
  <si>
    <t>Predictive Discovery SARL</t>
  </si>
  <si>
    <t>00023967E</t>
  </si>
  <si>
    <t>SWA SARL</t>
  </si>
  <si>
    <t>00083658Y</t>
  </si>
  <si>
    <t>ER BURKINA EXPLORATION SARL</t>
  </si>
  <si>
    <t>00017156C</t>
  </si>
  <si>
    <t xml:space="preserve">BIRIMIAN EXPLORATION SARL </t>
  </si>
  <si>
    <t>ALBOURY RESOURCES SASU</t>
  </si>
  <si>
    <t>00060406N</t>
  </si>
  <si>
    <t>Agri Bio SARL</t>
  </si>
  <si>
    <t>Balaji Group Mining Kalsaka sa</t>
  </si>
  <si>
    <t>SARAMA FASO SARL</t>
  </si>
  <si>
    <t>00035115X</t>
  </si>
  <si>
    <t>GLOBEX CONSTRUCTION</t>
  </si>
  <si>
    <t>00013515L</t>
  </si>
  <si>
    <t>BIRIMIAN DISCOVERY SARL</t>
  </si>
  <si>
    <t>00049183V</t>
  </si>
  <si>
    <t>BALAJI GROUP COMPANY BURKINA SARL</t>
  </si>
  <si>
    <t>Golden Rim Resources Burkina SARL</t>
  </si>
  <si>
    <t>00027535U</t>
  </si>
  <si>
    <t>Faso Mines et Services sarl</t>
  </si>
  <si>
    <t>Avion Gold Burkina Faso SARL</t>
  </si>
  <si>
    <t>SALMA INTERNATIONAL Sarl</t>
  </si>
  <si>
    <t>00033666X</t>
  </si>
  <si>
    <t xml:space="preserve">RANDGOLD RESSOURCES BURKINA FASO </t>
  </si>
  <si>
    <t>00003744K</t>
  </si>
  <si>
    <t>Autres (Clients SEPB)</t>
  </si>
  <si>
    <t>Argento Exploration BF SARL</t>
  </si>
  <si>
    <t>METALOR SARL</t>
  </si>
  <si>
    <t>Coeffe Alain Roger</t>
  </si>
  <si>
    <t>NOUVELLE COFIBI SARL</t>
  </si>
  <si>
    <t>SAWADOGO Rasmane</t>
  </si>
  <si>
    <t>Iamgold Burkina Exploration sarl</t>
  </si>
  <si>
    <t>YAGO Lazare</t>
  </si>
  <si>
    <t>Yatenga Holdings Limited</t>
  </si>
  <si>
    <t xml:space="preserve">COMPAGNIE VILLAGEOISE D'EXPLOITATION MINIERE </t>
  </si>
  <si>
    <t>00004744P</t>
  </si>
  <si>
    <t>CORAV INTERNATIONAL</t>
  </si>
  <si>
    <t>Miglab Travaux et Service SARL</t>
  </si>
  <si>
    <t>Hounde Exploration BF SARL</t>
  </si>
  <si>
    <t>Societe d'Achat et de Vente d'Or (Sav'Or) SARL</t>
  </si>
  <si>
    <t>TORREJON JULIAN MARTINEZ</t>
  </si>
  <si>
    <t>COMPTOIR BURKINABE DES MINES (CBM)</t>
  </si>
  <si>
    <t>LIGUIDI HOLDCO SARL</t>
  </si>
  <si>
    <t>00042490V</t>
  </si>
  <si>
    <t>KOMET RESOURCES</t>
  </si>
  <si>
    <t>IFU N° 00059052 S</t>
  </si>
  <si>
    <t>Ressources Tangayen SARL</t>
  </si>
  <si>
    <t>00033863Y</t>
  </si>
  <si>
    <t>PINSAPO GOLD SA</t>
  </si>
  <si>
    <t>SARL KABORE OUSSE ET FRERES</t>
  </si>
  <si>
    <t>West African Resources Limited</t>
  </si>
  <si>
    <t>00027465T</t>
  </si>
  <si>
    <t>Belemyida SARL</t>
  </si>
  <si>
    <t>SOCIETE DES CARRIERES DU BURKINA</t>
  </si>
  <si>
    <t>ALTCOM SA</t>
  </si>
  <si>
    <t>EBOMAF</t>
  </si>
  <si>
    <t>BURKINA Resources SARL</t>
  </si>
  <si>
    <t>ATP (AFRICAINE DES TRAVAUX PUBLICS)</t>
  </si>
  <si>
    <t>NAPON Salif</t>
  </si>
  <si>
    <t>ABC MINING</t>
  </si>
  <si>
    <t xml:space="preserve">NEMARO GOLD </t>
  </si>
  <si>
    <t>00034918U</t>
  </si>
  <si>
    <t>FARAFINA Resources SASU</t>
  </si>
  <si>
    <t>OUEDRAOGO DAOUDA</t>
  </si>
  <si>
    <t>C.S.O SARL</t>
  </si>
  <si>
    <t>ECHA</t>
  </si>
  <si>
    <t>SANGUIE EXPLORATION SA</t>
  </si>
  <si>
    <t>HIEN IRENEE</t>
  </si>
  <si>
    <t>RESSOURCES BURKINOR SARL</t>
  </si>
  <si>
    <t>00055532G</t>
  </si>
  <si>
    <t>Phoenix Precious Metals sarl</t>
  </si>
  <si>
    <t>TANGA MINERALS</t>
  </si>
  <si>
    <t>00085307A</t>
  </si>
  <si>
    <t>WEST AFRICAN DEVELOPMENT SARL</t>
  </si>
  <si>
    <t>MAKAWA</t>
  </si>
  <si>
    <t>TRAORE Loze Issouf</t>
  </si>
  <si>
    <t>PROGNOZ EXPLORATION BURKINA SARL</t>
  </si>
  <si>
    <t>00003343N</t>
  </si>
  <si>
    <t>Cullinan SARL</t>
  </si>
  <si>
    <t>ELOHIM GOLD CORPORATION</t>
  </si>
  <si>
    <t>00105274T</t>
  </si>
  <si>
    <t>EKF</t>
  </si>
  <si>
    <t>KONATE Ali</t>
  </si>
  <si>
    <t>Burkina Hydro Services</t>
  </si>
  <si>
    <t>HUSSEIN ASSAF</t>
  </si>
  <si>
    <t>00052838Y</t>
  </si>
  <si>
    <t>Sawadogo Global Business SARL</t>
  </si>
  <si>
    <t>KARAMBIRI YACOUBA</t>
  </si>
  <si>
    <t>KONATE Mamadou</t>
  </si>
  <si>
    <t>LES PREFABRIQUES DU FASO (PREFA) SARL</t>
  </si>
  <si>
    <t>MEDA ALAIN EVARISTE</t>
  </si>
  <si>
    <t>China Longfa sarl</t>
  </si>
  <si>
    <t>NARE ET FRERES (SONAF) SA</t>
  </si>
  <si>
    <t>SAWADOGO Saidou</t>
  </si>
  <si>
    <t>KABORE Madeleine</t>
  </si>
  <si>
    <t>ASI BF</t>
  </si>
  <si>
    <t>00056258A</t>
  </si>
  <si>
    <t>SOCIETE DES MINES DU FASO SARL</t>
  </si>
  <si>
    <t>00092481C</t>
  </si>
  <si>
    <t>SOOM SARL</t>
  </si>
  <si>
    <t>Nabil Services Afrique SARL</t>
  </si>
  <si>
    <t>SAHEL FORAGE SA</t>
  </si>
  <si>
    <t>ESCALEDOR SARL</t>
  </si>
  <si>
    <t>ALPHA &amp; OMEGA</t>
  </si>
  <si>
    <t>DONESSOUNE Jean</t>
  </si>
  <si>
    <t>Idani Molebdi Dit Sarlyouba</t>
  </si>
  <si>
    <t>TOE Brahima</t>
  </si>
  <si>
    <t>AMPELLA RESOURCES BURKINA FASO</t>
  </si>
  <si>
    <t>00051386U</t>
  </si>
  <si>
    <t>KONKOBO Issaka</t>
  </si>
  <si>
    <t>ACC Ressources sarl</t>
  </si>
  <si>
    <t>Wend panga Multi Compagny</t>
  </si>
  <si>
    <t>LINION GOLD  SARL</t>
  </si>
  <si>
    <t>Best Gold International</t>
  </si>
  <si>
    <t>Laafi la Boumbou Or sarl</t>
  </si>
  <si>
    <t>SOGESS GOLD TRADING (SGT) SARL</t>
  </si>
  <si>
    <t>OREX RESOURCES OR SARL</t>
  </si>
  <si>
    <t>TOUGOUYA KOKO OR SARL</t>
  </si>
  <si>
    <t>SOCOM- BF</t>
  </si>
  <si>
    <t>Comptoir d'or EUSKALOR</t>
  </si>
  <si>
    <t>GOLD Groza Diamonds SARL</t>
  </si>
  <si>
    <t>HAMDANE-OR</t>
  </si>
  <si>
    <t>Burkina Gold Counter sarl</t>
  </si>
  <si>
    <t>COVEMI</t>
  </si>
  <si>
    <t>ALTEIA SARL</t>
  </si>
  <si>
    <t>Construction et Exploitation Burkina sa</t>
  </si>
  <si>
    <t>BURKINA GOLD INCENTIVE</t>
  </si>
  <si>
    <t>Société Minière du Nord sarl</t>
  </si>
  <si>
    <t>Managem SARL</t>
  </si>
  <si>
    <t>SOCIETE DES MINE DE SAQUIN SARL</t>
  </si>
  <si>
    <t>Société BIRBA Hamidou et Fils  (SOBIF)</t>
  </si>
  <si>
    <t>Birim Goldfields Ltd burkina sarl</t>
  </si>
  <si>
    <t>00011425X</t>
  </si>
  <si>
    <t>BISSA HOLDCO</t>
  </si>
  <si>
    <t>Black Star Ressources Africa SASU</t>
  </si>
  <si>
    <t>PRECISION RESOURCES SARL</t>
  </si>
  <si>
    <t>FISA</t>
  </si>
  <si>
    <t>NEXUS GOLD CORP BURKINA</t>
  </si>
  <si>
    <t>COTEXMIN-KHA</t>
  </si>
  <si>
    <t>DRP INVEST</t>
  </si>
  <si>
    <t>00098019R</t>
  </si>
  <si>
    <t>OUEDRAOGO Moussa</t>
  </si>
  <si>
    <t>Saha Immobilier SA</t>
  </si>
  <si>
    <t xml:space="preserve">CHERIFA HOLDING </t>
  </si>
  <si>
    <t>00088713H</t>
  </si>
  <si>
    <t>KIETEGA ADAMA</t>
  </si>
  <si>
    <t>OUEDRAOGO LAMINE</t>
  </si>
  <si>
    <t>SOW Soumaila</t>
  </si>
  <si>
    <t>BOUBOUCARI MOUSSA</t>
  </si>
  <si>
    <t>HIEN SIE BLAISE</t>
  </si>
  <si>
    <t>ETIA MINING</t>
  </si>
  <si>
    <t>OUEDRAOGO/YOUNGA Fatima justine</t>
  </si>
  <si>
    <t>PAKMOAGDA Sambo</t>
  </si>
  <si>
    <t>SOCOGED SARL</t>
  </si>
  <si>
    <t>TIGAHIRE Tiebelehire Kodjo Pascal</t>
  </si>
  <si>
    <t>OUEDRAOGO Mahanmadou</t>
  </si>
  <si>
    <t xml:space="preserve">SANU RESOURCES BURKINA </t>
  </si>
  <si>
    <t>00008443H</t>
  </si>
  <si>
    <t>SAHAURUM SA</t>
  </si>
  <si>
    <t>OUEDRAOGO ABDOUL AZIZ</t>
  </si>
  <si>
    <t>BOUGOUMA ANTOINE THEOPHANE</t>
  </si>
  <si>
    <t xml:space="preserve">GENERALE DE MINES ET CARRIERES </t>
  </si>
  <si>
    <t>00013401W</t>
  </si>
  <si>
    <t>WEST AFRICAN CONSTRUCTION AND MANUFACTURE (WACOM SARL)</t>
  </si>
  <si>
    <t>KARMA Exploration sarl</t>
  </si>
  <si>
    <t>PROGRESS MINERALS SARL</t>
  </si>
  <si>
    <t>Construction et Exploration</t>
  </si>
  <si>
    <t>TRAORHE AIME CONSTANT</t>
  </si>
  <si>
    <t>AXELLE BUSINESS and TRADING SARL</t>
  </si>
  <si>
    <t>00051703Z</t>
  </si>
  <si>
    <t>BONKOUNGOU BAOUINDSIDA HERMANN</t>
  </si>
  <si>
    <t>SAWADOGO Mohamadi</t>
  </si>
  <si>
    <t>NAABA MINING</t>
  </si>
  <si>
    <t>KABORE WEND-DINMADEGRE NARCISSE</t>
  </si>
  <si>
    <t>OUEDRAOGO Ousseni</t>
  </si>
  <si>
    <t>OUEDRAOGO Morou François</t>
  </si>
  <si>
    <t>OUEDRAOGO Abdoulaye</t>
  </si>
  <si>
    <t>BURED</t>
  </si>
  <si>
    <t>EXMA</t>
  </si>
  <si>
    <t>Lochim Logistics-Int</t>
  </si>
  <si>
    <t>Ouedraogo Soumaila Ismael</t>
  </si>
  <si>
    <t>ANTHONY GABRIEL SARL</t>
  </si>
  <si>
    <t>OUEDRAOGO ESPERANCE BABODO MARIE THERESE</t>
  </si>
  <si>
    <t>TT MINING</t>
  </si>
  <si>
    <t>GAYERI RESOURCES SARL</t>
  </si>
  <si>
    <t>AZIMO</t>
  </si>
  <si>
    <t>ENERMIN INTERNATIONAL</t>
  </si>
  <si>
    <t xml:space="preserve">BOSS GOLD SARL </t>
  </si>
  <si>
    <t>00022991L</t>
  </si>
  <si>
    <t>SPHINX EXPLORATION OF BURKINA (SEB)</t>
  </si>
  <si>
    <t>YOUNGA Fatima Justine</t>
  </si>
  <si>
    <t>DIAMBALLA HAMSATOU ISSAKA</t>
  </si>
  <si>
    <t>MILLOGO Dieu-Donné Hubert</t>
  </si>
  <si>
    <t>KABRE Boureima</t>
  </si>
  <si>
    <t>ETRUSCAN RESOURCES BURKINA FASO</t>
  </si>
  <si>
    <t>BURED SARL</t>
  </si>
  <si>
    <t>KABOUI Emmanuel</t>
  </si>
  <si>
    <t>KABOUI Franck Evariste</t>
  </si>
  <si>
    <t>OUSSE BINKOETE Albert</t>
  </si>
  <si>
    <t>KINDO Harouna</t>
  </si>
  <si>
    <t>ASM Engineering and Consulting sarl</t>
  </si>
  <si>
    <t>BG - SOLUTION SARL</t>
  </si>
  <si>
    <t>KINDO Mohamed Bassirou</t>
  </si>
  <si>
    <t>JC Natural Gold sarl</t>
  </si>
  <si>
    <t>KABORE Oumar</t>
  </si>
  <si>
    <t>OUEDRAOGO ABDOUL KADER</t>
  </si>
  <si>
    <t>SOCIETE DES MINIERS BURKINABE POUR LE DEVELOPPEMNT (SOMIBUD) SARL</t>
  </si>
  <si>
    <t>BURKINA GOLD SOUK SARL</t>
  </si>
  <si>
    <t>Cadastal Mining Corporation</t>
  </si>
  <si>
    <t>YAMARYA SARL</t>
  </si>
  <si>
    <t>SOMDA Adolph</t>
  </si>
  <si>
    <t>SEG-NA BTP</t>
  </si>
  <si>
    <t>SAMPEBRE R.LAURENT</t>
  </si>
  <si>
    <t>MININGOU Boowendsom Claude A</t>
  </si>
  <si>
    <t>Diamond Cement Burkina SARL</t>
  </si>
  <si>
    <t>COMPAORE KISWENDSIDA NADEGE</t>
  </si>
  <si>
    <t>ENTREPRISE DE TOUTES CONSTRUCTIONS</t>
  </si>
  <si>
    <t>BURKINA MINES ET CARRIERES</t>
  </si>
  <si>
    <t>Geoscience Servive and Services sarl</t>
  </si>
  <si>
    <t>DIASSO KALILOU GHISLAIN</t>
  </si>
  <si>
    <t>Great Wall Rock Mining Limited</t>
  </si>
  <si>
    <t>BAMBARA Salam</t>
  </si>
  <si>
    <t>GARANTIE SERVICES</t>
  </si>
  <si>
    <t>Bourougou Sebi</t>
  </si>
  <si>
    <t>ZSMK SARL</t>
  </si>
  <si>
    <t>PARE Karim</t>
  </si>
  <si>
    <t>SANOU Boubacar</t>
  </si>
  <si>
    <t>OUEDRAOGO TEGAWENDE ULRICH GHISLAIN</t>
  </si>
  <si>
    <t>NIKIEMA Tinkoulga Paul</t>
  </si>
  <si>
    <t>Middle Island Resources Ltd.</t>
  </si>
  <si>
    <t>ZIADA ROLAND OLIVIER</t>
  </si>
  <si>
    <t>SACBA-TP</t>
  </si>
  <si>
    <t>NAFA Mining sarl</t>
  </si>
  <si>
    <t>SOREXMINES-BURKINA</t>
  </si>
  <si>
    <t>ZONGO JACQUES TEEGAWENDE</t>
  </si>
  <si>
    <t>OUEDRAOGO ISSA PARATE</t>
  </si>
  <si>
    <t>ZONGO ANGE JEAN-BAPTISTE</t>
  </si>
  <si>
    <t>OUEDRAOGO Abdoul Ismael</t>
  </si>
  <si>
    <t>MOR GEOEXPLORER</t>
  </si>
  <si>
    <t xml:space="preserve">MANUFACTURE DES HUILES DU FASO, SOCIETE A RESPONSABILTE LIMITE </t>
  </si>
  <si>
    <t>00080029D</t>
  </si>
  <si>
    <t>NEBIE ALAIN GEORGES</t>
  </si>
  <si>
    <t>FARFINA RESOURCES SASU</t>
  </si>
  <si>
    <t>00076914H</t>
  </si>
  <si>
    <t>WOULA Mining sarl</t>
  </si>
  <si>
    <t>KANIS INTERNATIONAL</t>
  </si>
  <si>
    <t>EBURNEAN RESOURCES LIMITED</t>
  </si>
  <si>
    <t>BONKOUNGOU HIBRASMA</t>
  </si>
  <si>
    <t>METAUX SAV'OR SARL</t>
  </si>
  <si>
    <t>COMPAGNIE SAHELIENNE D'ENTREPRISE</t>
  </si>
  <si>
    <t>SAMAFO BURKINA FASO SA</t>
  </si>
  <si>
    <t>PYRAMIDE-M</t>
  </si>
  <si>
    <t>GOLDEN STAR EXPLORATION BURKINA FASO</t>
  </si>
  <si>
    <t>00013723W</t>
  </si>
  <si>
    <t>Cimfaso SARL</t>
  </si>
  <si>
    <t>BOUDO ARISTIDE JEAN CLEMENT</t>
  </si>
  <si>
    <t>OUEDRAOGO / YOUNGA Fatimata justine</t>
  </si>
  <si>
    <t>LOROPENI RESOURCES</t>
  </si>
  <si>
    <t xml:space="preserve">NIGNAN Baliby Yilé Didier </t>
  </si>
  <si>
    <t>RUEGGER Réné Julien</t>
  </si>
  <si>
    <t>Carrières Mines Travaux Publics BF</t>
  </si>
  <si>
    <t xml:space="preserve">SOCIETE DE TRAVAUX DE RECHERCHE ET D'EXPLOITATION MINIERE ET COMPAGNIE </t>
  </si>
  <si>
    <t>00015483U</t>
  </si>
  <si>
    <t xml:space="preserve">VOLTA PROPERTIES </t>
  </si>
  <si>
    <t>00030007W</t>
  </si>
  <si>
    <t>CAPFORE</t>
  </si>
  <si>
    <t>GEOTEAM EXPLORATATION COMPAGNY (GECO) SARL</t>
  </si>
  <si>
    <t xml:space="preserve">GAOUA MINERALS </t>
  </si>
  <si>
    <t>00011789M</t>
  </si>
  <si>
    <t>EXMA LIGHT SARL</t>
  </si>
  <si>
    <t>DABRE Mamoudou</t>
  </si>
  <si>
    <t>CLUFF GOLD SEGA SARL</t>
  </si>
  <si>
    <t>TANOU Bassenou</t>
  </si>
  <si>
    <t>ZONGO Sahada</t>
  </si>
  <si>
    <t>BOGNANA LARISSA BERENGERE</t>
  </si>
  <si>
    <t>HIBRASMA BONKOUNGOU</t>
  </si>
  <si>
    <t>00109952D</t>
  </si>
  <si>
    <t>KINDO Saidou</t>
  </si>
  <si>
    <t>ZALLE  MALICK</t>
  </si>
  <si>
    <t>SANON SINI</t>
  </si>
  <si>
    <t>SAVADOGO Mamouna (Halim Service)</t>
  </si>
  <si>
    <t>TRAORE Kélémory</t>
  </si>
  <si>
    <t>OUATTARA Soungalo</t>
  </si>
  <si>
    <t>GUEBRE MOUSSA</t>
  </si>
  <si>
    <t xml:space="preserve">PLANETTE GOLD SARL </t>
  </si>
  <si>
    <t>00049556L</t>
  </si>
  <si>
    <t xml:space="preserve">TRADECOM INDUSTRIES </t>
  </si>
  <si>
    <t>00022865T</t>
  </si>
  <si>
    <t xml:space="preserve">ORAFRIC </t>
  </si>
  <si>
    <t>00041973C</t>
  </si>
  <si>
    <t xml:space="preserve">SOCIETE MINIERE DU BURKINA </t>
  </si>
  <si>
    <t>00075840V</t>
  </si>
  <si>
    <t>AFC CONSTELOR SARL</t>
  </si>
  <si>
    <t>Kaya Exploration SARL</t>
  </si>
  <si>
    <t>00037265J</t>
  </si>
  <si>
    <t xml:space="preserve">GOLD FIELDS BURKINA FASO SARL </t>
  </si>
  <si>
    <t>00000163H</t>
  </si>
  <si>
    <t xml:space="preserve">PANTHERA (BURKINA) RESOURCES </t>
  </si>
  <si>
    <t>00108127U</t>
  </si>
  <si>
    <t>Société d'Exploitation Minière Korga (SEMIKO) SARL</t>
  </si>
  <si>
    <t xml:space="preserve">SOCIETE DE TRANSPORT ET D'EXPLOITATION MINIÈRE </t>
  </si>
  <si>
    <t>00021338X</t>
  </si>
  <si>
    <t xml:space="preserve">EXTRACOR CANADA MINING LTD </t>
  </si>
  <si>
    <t>00033652T</t>
  </si>
  <si>
    <t xml:space="preserve">PARTENARIAT NATIONAL DE L'EAU DU BF </t>
  </si>
  <si>
    <t>00048556T</t>
  </si>
  <si>
    <t>BAKY JOACHIM</t>
  </si>
  <si>
    <t>Sogea-Satom/DTP</t>
  </si>
  <si>
    <t>00004428 D</t>
  </si>
  <si>
    <t xml:space="preserve">GROUPE SORGA INTERNATIONALE </t>
  </si>
  <si>
    <t>00066600W</t>
  </si>
  <si>
    <t>OUEDRAOGO SAIDOU</t>
  </si>
  <si>
    <t>ECTB</t>
  </si>
  <si>
    <t xml:space="preserve">TIENU BUAMA SERVISES </t>
  </si>
  <si>
    <t>00110429P</t>
  </si>
  <si>
    <t xml:space="preserve">COMPTOIR BURKINABE DE METAUX PRECIEUX </t>
  </si>
  <si>
    <t>00040644T</t>
  </si>
  <si>
    <t>SOLNA RESOURCES SARL</t>
  </si>
  <si>
    <t>TENIN TRAORE</t>
  </si>
  <si>
    <t>00046604P</t>
  </si>
  <si>
    <t>Beni Mining International</t>
  </si>
  <si>
    <t>00117491Y</t>
  </si>
  <si>
    <t>BEGE</t>
  </si>
  <si>
    <t>HOPE INTERNATIONAL SARL</t>
  </si>
  <si>
    <t xml:space="preserve">SOCIETE DE RECHERCHE ET D'EXPLOITATION MINIÈRE DU FASO </t>
  </si>
  <si>
    <t>00043936P</t>
  </si>
  <si>
    <t>Phoenix</t>
  </si>
  <si>
    <t xml:space="preserve">SONTAY MINERALS RESEARCH &amp; SERVICES,INC </t>
  </si>
  <si>
    <t>00095679Z</t>
  </si>
  <si>
    <t>Geoscience service and Services</t>
  </si>
  <si>
    <t>West Africa Gold Company sarl</t>
  </si>
  <si>
    <t>Shaniel sarl</t>
  </si>
  <si>
    <t>COMPPAORE Noufou</t>
  </si>
  <si>
    <t>African Ressources Trading</t>
  </si>
  <si>
    <t>NORDGOLD YEOU SA</t>
  </si>
  <si>
    <t>00081437X</t>
  </si>
  <si>
    <t>SANOGO Abou Dramane</t>
  </si>
  <si>
    <t>KIEMA Boukaré</t>
  </si>
  <si>
    <t>Goama Raphael Zoungrana</t>
  </si>
  <si>
    <t>SANA Gold Exploration</t>
  </si>
  <si>
    <t>GLOBALEX MINING</t>
  </si>
  <si>
    <t>ETS SARL</t>
  </si>
  <si>
    <t>OUEDRAOGO Christian Baodassom</t>
  </si>
  <si>
    <t>Soutra Mining SARL</t>
  </si>
  <si>
    <t>SANFOR SARL</t>
  </si>
  <si>
    <t>HAMA Hamidou</t>
  </si>
  <si>
    <t>KABOUI Stephane</t>
  </si>
  <si>
    <t>CIM CARRIERE SARL</t>
  </si>
  <si>
    <t>Africa mining International Services</t>
  </si>
  <si>
    <t>DICKO Hama</t>
  </si>
  <si>
    <t>KANAZOE INOUSSA</t>
  </si>
  <si>
    <t>Millenium Mining</t>
  </si>
  <si>
    <t>TOURE Seydou</t>
  </si>
  <si>
    <t>TROPIC AGRO CHEM</t>
  </si>
  <si>
    <t>TIENDREBEOGO YVES EDGARD</t>
  </si>
  <si>
    <t>YOUNGA Jean Marie Boukari</t>
  </si>
  <si>
    <t>SIMBORO Daouda</t>
  </si>
  <si>
    <t xml:space="preserve">SOMIXIA GROUP </t>
  </si>
  <si>
    <t>00079155D</t>
  </si>
  <si>
    <t xml:space="preserve">SOCIETE YENOU YE N'POUN DOG BILA GOLD MINING SARL </t>
  </si>
  <si>
    <t>00075677Y</t>
  </si>
  <si>
    <t>Groupe Quebec-Afrique</t>
  </si>
  <si>
    <t>HASSABALLA ELTAYEB BASHIR AHMED</t>
  </si>
  <si>
    <t>GUINDO ABDOULAYE</t>
  </si>
  <si>
    <t>HOUME Groupe pour le Developppement</t>
  </si>
  <si>
    <t>KINDO Abdoulaye</t>
  </si>
  <si>
    <t>KANAZOE KASSOUM</t>
  </si>
  <si>
    <t>KABOUI Lionel</t>
  </si>
  <si>
    <t>GUIRO Exploration sarl</t>
  </si>
  <si>
    <t>Macis Gold Trading sarl</t>
  </si>
  <si>
    <t>BAZEMO Gisèle</t>
  </si>
  <si>
    <t>KABORE T. DIDIER</t>
  </si>
  <si>
    <t>Barkim Gold and Services</t>
  </si>
  <si>
    <t>CIGEM</t>
  </si>
  <si>
    <t>KANOUI STEPHANE</t>
  </si>
  <si>
    <t>GROUPE FILCAN INTERNATIONAL SARL</t>
  </si>
  <si>
    <t>AFC-C onstelor</t>
  </si>
  <si>
    <t>GROUPE ETDF</t>
  </si>
  <si>
    <t>Geo Plus Survey sarl</t>
  </si>
  <si>
    <t>KABORE Stephanie Bertille</t>
  </si>
  <si>
    <t>Sahel Concasse</t>
  </si>
  <si>
    <t>ROADS ENERGY Etudes et Constructions</t>
  </si>
  <si>
    <t>SONGOTOUA Karim</t>
  </si>
  <si>
    <t>OUEDRAOGO KEP H.</t>
  </si>
  <si>
    <t>OUEDRAOGO Boukary</t>
  </si>
  <si>
    <t>NIKIEMA Mahamadou</t>
  </si>
  <si>
    <t>Notre Terre</t>
  </si>
  <si>
    <t>YAOGHO Dieudonné samson</t>
  </si>
  <si>
    <t>OUEDRAOGO Kiswensida Ahmed</t>
  </si>
  <si>
    <t>SAWADOGO Tampoure Saidou</t>
  </si>
  <si>
    <t>OUEDRAOGO Karim</t>
  </si>
  <si>
    <t>NACANABO Mamoudou</t>
  </si>
  <si>
    <t>SANEM MINING</t>
  </si>
  <si>
    <t>SOME Oumarou François de Sales</t>
  </si>
  <si>
    <t>Mandjou consult</t>
  </si>
  <si>
    <t>OUEDRAOGO NEREOUAYA HAUB KENZY K.</t>
  </si>
  <si>
    <t>YAO Salimata Ariane</t>
  </si>
  <si>
    <t>SAVADOGO Mahamadou</t>
  </si>
  <si>
    <t xml:space="preserve">NEWA BURKINA SASU </t>
  </si>
  <si>
    <t>00033818N</t>
  </si>
  <si>
    <t xml:space="preserve">WEST AFRICAN ENERGY </t>
  </si>
  <si>
    <t>00015427X</t>
  </si>
  <si>
    <t>CASSEZ</t>
  </si>
  <si>
    <t xml:space="preserve">HIDDEN RESOURCES </t>
  </si>
  <si>
    <t>00075036G</t>
  </si>
  <si>
    <t xml:space="preserve">LIGUIDI MALGUEM JOINT VENTURE </t>
  </si>
  <si>
    <t>00015047J</t>
  </si>
  <si>
    <t>Bouéré Or sarl</t>
  </si>
  <si>
    <t>KORBEOGO W. Ambroise</t>
  </si>
  <si>
    <t xml:space="preserve"> KABOUI EMMANUEL</t>
  </si>
  <si>
    <t>Entreprise Hermes</t>
  </si>
  <si>
    <t>E.T.P.S. SARL</t>
  </si>
  <si>
    <t>Groupe Burkina Gold International</t>
  </si>
  <si>
    <t>KINDO Boureima</t>
  </si>
  <si>
    <t>HIDDEN Resources sarl</t>
  </si>
  <si>
    <t>ERCIN Zafer</t>
  </si>
  <si>
    <t>EMK</t>
  </si>
  <si>
    <t>COMPAORE Mouniratou S. Ghislaine</t>
  </si>
  <si>
    <t>KABORE Inoussa</t>
  </si>
  <si>
    <t>Groupe SOLAM SARL</t>
  </si>
  <si>
    <t>KABORE Ibrahim</t>
  </si>
  <si>
    <t>I AM GOLD RESSOURCES</t>
  </si>
  <si>
    <t>BONKOUNGOU ABDOUL Aziz Josue</t>
  </si>
  <si>
    <t>KOLOGO Silvère Romuald</t>
  </si>
  <si>
    <t>BIKIENGA Saidou</t>
  </si>
  <si>
    <t>Afric Carrieres SARL</t>
  </si>
  <si>
    <t>KAGUEMBEGA/ZONGO ZOURE ELISABETH</t>
  </si>
  <si>
    <t>KOUMANGDIWE ADA</t>
  </si>
  <si>
    <t>ECW</t>
  </si>
  <si>
    <t>IRIA Nasirou</t>
  </si>
  <si>
    <t>KINDO Sidi Ahmed</t>
  </si>
  <si>
    <t>ILBOUDO Aminata</t>
  </si>
  <si>
    <t>ARTIGUES Yannick Mickael</t>
  </si>
  <si>
    <t>KINDO DAOUDA</t>
  </si>
  <si>
    <t>DOULKOUM OR et Métaux Précieux</t>
  </si>
  <si>
    <t>Iamgold Minerals Burkina</t>
  </si>
  <si>
    <t>GOLD GROZA DIAMONDS</t>
  </si>
  <si>
    <t>KABRE CYRILLE</t>
  </si>
  <si>
    <t>DOH OR SARL</t>
  </si>
  <si>
    <t>KINDO Halidou</t>
  </si>
  <si>
    <t>DIASSO Zenabou</t>
  </si>
  <si>
    <t>Gayery Resources sarl</t>
  </si>
  <si>
    <t>BUTTER GOLD SERVICE</t>
  </si>
  <si>
    <t>BANSE Martin</t>
  </si>
  <si>
    <t>Alain Roger COEFE</t>
  </si>
  <si>
    <t>BANHORO Daniel</t>
  </si>
  <si>
    <t>Christ in me Mining and Minerals trading sarl</t>
  </si>
  <si>
    <t>KAFANDO MAXIME</t>
  </si>
  <si>
    <t>Africa Logistics SA</t>
  </si>
  <si>
    <t>Bur Cand International</t>
  </si>
  <si>
    <t>BONKOUNGOU Rimnéa</t>
  </si>
  <si>
    <t>Bukima sa</t>
  </si>
  <si>
    <t>DIALLO Saidou</t>
  </si>
  <si>
    <t>B2I</t>
  </si>
  <si>
    <t>ABDOUL FADH SERVICES</t>
  </si>
  <si>
    <t>ETPS SARL</t>
  </si>
  <si>
    <t>Gold House Faso</t>
  </si>
  <si>
    <t>Groupe CEMGE</t>
  </si>
  <si>
    <t>COMIGOL</t>
  </si>
  <si>
    <t>SAREM SARL</t>
  </si>
  <si>
    <t>ZERBO Seydou</t>
  </si>
  <si>
    <t>Ouoba Bapougni Georges Gustave</t>
  </si>
  <si>
    <t>Ouédraogo Fatoumata Gnouma Djélika</t>
  </si>
  <si>
    <t>TRAORE Soumana</t>
  </si>
  <si>
    <t>TRAORE Salifou</t>
  </si>
  <si>
    <t>OZ Resources sarl</t>
  </si>
  <si>
    <t>SINARE Anasse</t>
  </si>
  <si>
    <t>YAMEOGO Mahamoudou</t>
  </si>
  <si>
    <t>OUEDRAOGO CYRIAQUE B M</t>
  </si>
  <si>
    <t>SANA Adama</t>
  </si>
  <si>
    <t>SIMPORE Ami</t>
  </si>
  <si>
    <t>ZOUNGRANA Benedicta Paterne</t>
  </si>
  <si>
    <t>TRAORE MOUSSA</t>
  </si>
  <si>
    <t>Société SOCOTAF</t>
  </si>
  <si>
    <t>SIDIBE Amadou</t>
  </si>
  <si>
    <t>OZ Mining MUHENDISLIK LAAHHUT</t>
  </si>
  <si>
    <t>TRAORE MOFFA Bernadette</t>
  </si>
  <si>
    <t>SANOU Karime</t>
  </si>
  <si>
    <t>Zelo Trading sarl</t>
  </si>
  <si>
    <t>VAL-CONSTRUCTION Burkina sa</t>
  </si>
  <si>
    <t>ZONGO Rasmané</t>
  </si>
  <si>
    <t>SWISS GOLD VALUE</t>
  </si>
  <si>
    <t>TRAORE KALIMOU</t>
  </si>
  <si>
    <t>Zeni Minerals</t>
  </si>
  <si>
    <t>OUEDRAOGO Issa Pakouriyanga</t>
  </si>
  <si>
    <t>OUEDRAOGO Idrissa</t>
  </si>
  <si>
    <t>ZONGO W. Solange</t>
  </si>
  <si>
    <t>ZONGO Aicha</t>
  </si>
  <si>
    <t>SOME W. Jean Marc</t>
  </si>
  <si>
    <t>VRM SARL</t>
  </si>
  <si>
    <t>SOME Ousmane François de Salles</t>
  </si>
  <si>
    <t>NARE Athanase</t>
  </si>
  <si>
    <t>SAWADOGO Yembila</t>
  </si>
  <si>
    <t>Volta Resources management</t>
  </si>
  <si>
    <t>ZONGO YEWABI</t>
  </si>
  <si>
    <t>NANA Née SAGARA Djénéba</t>
  </si>
  <si>
    <t>QUEBEC AFRIQUE CARRIERE</t>
  </si>
  <si>
    <t>TEMFOR-SARL</t>
  </si>
  <si>
    <t>OGA Services</t>
  </si>
  <si>
    <t>OUOBA Bapougni</t>
  </si>
  <si>
    <t>SAWADOGO Salimata</t>
  </si>
  <si>
    <t>TAPSOBA Delwende Parfait King Mandela</t>
  </si>
  <si>
    <t>ZONGO Issaka</t>
  </si>
  <si>
    <t>OUEDRAOGO SANA Hubert</t>
  </si>
  <si>
    <t>Touch of Gold</t>
  </si>
  <si>
    <t>SANKARA Sita</t>
  </si>
  <si>
    <t>YODA MOHAWOYA</t>
  </si>
  <si>
    <t>TAL SOUGRI OR</t>
  </si>
  <si>
    <t>SAWADOGO Hatte Harouna</t>
  </si>
  <si>
    <t>TSR GTI SA</t>
  </si>
  <si>
    <t>TOE Djibril</t>
  </si>
  <si>
    <t>Sté IBADOU-ELRAHMAN SARL</t>
  </si>
  <si>
    <t>NIKIEMA Florence Alirban</t>
  </si>
  <si>
    <t>Zelominerals</t>
  </si>
  <si>
    <t>SAWADOGO ADAMA</t>
  </si>
  <si>
    <t>SAWADOGO Abdoul Fadhel Kabyr</t>
  </si>
  <si>
    <t>sarl Burkina Gold incentive</t>
  </si>
  <si>
    <t>JACQUES TEEGAWENDE ZONGO</t>
  </si>
  <si>
    <t>00138507E</t>
  </si>
  <si>
    <t xml:space="preserve">RESSOURCES OUANGO </t>
  </si>
  <si>
    <t>00058713X</t>
  </si>
  <si>
    <t xml:space="preserve">RESSOURCES MOUHOUN </t>
  </si>
  <si>
    <t>00058714K</t>
  </si>
  <si>
    <t xml:space="preserve">RESSOURCES FITINI </t>
  </si>
  <si>
    <t>00058710L</t>
  </si>
  <si>
    <t xml:space="preserve">RESSOURCES FERKE </t>
  </si>
  <si>
    <t>00058715F</t>
  </si>
  <si>
    <t xml:space="preserve">SOCIETE DE GRANIT ET MARBRE DU BURKINA </t>
  </si>
  <si>
    <t>00012040S</t>
  </si>
  <si>
    <t>Oui</t>
  </si>
  <si>
    <t>Non</t>
  </si>
  <si>
    <t>Actionnaire</t>
  </si>
  <si>
    <t xml:space="preserve">% </t>
  </si>
  <si>
    <t>Nationalité de l'Entité</t>
  </si>
  <si>
    <t>L'entité est-elle cotée en bourse, ou filiale à 100 % d'une Entreprise cotée en bourse ? (Oui/non)</t>
  </si>
  <si>
    <t>Si Oui - Place boursière</t>
  </si>
  <si>
    <t>IAMGOLD CORPORATION - ESSAKANE SA</t>
  </si>
  <si>
    <t>Etat burkinabé</t>
  </si>
  <si>
    <t>Burkina Faso</t>
  </si>
  <si>
    <t>N/a</t>
  </si>
  <si>
    <t>Canadienne</t>
  </si>
  <si>
    <t>T.S.E. Toronto Stock Exchange N.Y.S.E. - New York Stock Exchange</t>
  </si>
  <si>
    <t>FINAL-IMG-2020-Management-Information-Circular-May-29-2020-(1).pdf (q4cdn.com)</t>
  </si>
  <si>
    <t>Londres</t>
  </si>
  <si>
    <t>Toronto</t>
  </si>
  <si>
    <t>Toronto (TSX)</t>
  </si>
  <si>
    <t>https://www.sedar.com/FindCompanyDocuments.do</t>
  </si>
  <si>
    <t>Avesoro</t>
  </si>
  <si>
    <t>Turquie</t>
  </si>
  <si>
    <t>N/A</t>
  </si>
  <si>
    <t>https://avesoro.com/corporate/board/</t>
  </si>
  <si>
    <t>HRG</t>
  </si>
  <si>
    <t>BOUNDARY VENTURES LIMITED FILIALE 100% DE TREVALI</t>
  </si>
  <si>
    <t>Bermuda</t>
  </si>
  <si>
    <t xml:space="preserve">https://www.zonebourse.com/cours/action/TREVALI-MINING-CORPORATIO-6714470/societe/  </t>
  </si>
  <si>
    <t xml:space="preserve">NETIANA MINING COMPANY (NMC) </t>
  </si>
  <si>
    <t>Jersey Natiana Mining Ltd</t>
  </si>
  <si>
    <t xml:space="preserve">Jersey </t>
  </si>
  <si>
    <t>TERANGA GOLD CORPORATION</t>
  </si>
  <si>
    <t>https://www.zonebourse.com/cours/action/TERANGA-GOLD-CORPORATION-6864864/societe/</t>
  </si>
  <si>
    <t>CHANNEL RESOURCES</t>
  </si>
  <si>
    <t>Groupe Endeavour Mining</t>
  </si>
  <si>
    <t>https://www.sedar.com/</t>
  </si>
  <si>
    <t xml:space="preserve">Karma Mining Holding </t>
  </si>
  <si>
    <t>www.sedar.com</t>
  </si>
  <si>
    <t>www.avesoro.com</t>
  </si>
  <si>
    <t>Cadres supérieurs</t>
  </si>
  <si>
    <t>Sociétés</t>
  </si>
  <si>
    <t>Statut</t>
  </si>
  <si>
    <t>Niveau professionnel</t>
  </si>
  <si>
    <t>Genre</t>
  </si>
  <si>
    <t>Nationalité</t>
  </si>
  <si>
    <t>Burkinabé</t>
  </si>
  <si>
    <t>Etrangère</t>
  </si>
  <si>
    <t>Permanents</t>
  </si>
  <si>
    <t xml:space="preserve">Hommes </t>
  </si>
  <si>
    <t>Techniciens supérieurs et cadres moyens</t>
  </si>
  <si>
    <t xml:space="preserve">Techniciens, agents de maitrise et ouvriers qualifiés </t>
  </si>
  <si>
    <t xml:space="preserve">Employés, ouvriers, apprentis </t>
  </si>
  <si>
    <t>Contractuels</t>
  </si>
  <si>
    <t xml:space="preserve"> Total </t>
  </si>
  <si>
    <t>NANTOU MINING BF SA</t>
  </si>
  <si>
    <t>Total Général</t>
  </si>
  <si>
    <t>Masse salariale en FCFA</t>
  </si>
  <si>
    <t>Région du Bénéficiaire</t>
  </si>
  <si>
    <t>EMAF (ENTREPRISE MAIGA ET FRERES)</t>
  </si>
  <si>
    <t>Essakane / OUDALAN</t>
  </si>
  <si>
    <t>TALATOU CONSTRUCTION</t>
  </si>
  <si>
    <t>SOCIETE BAMOYE IMPORT EXPORT (SBIE) SARL</t>
  </si>
  <si>
    <t>BECOHA Sarl</t>
  </si>
  <si>
    <t>GROUPEMENT GER-BTP GEFA</t>
  </si>
  <si>
    <t>LNBTP</t>
  </si>
  <si>
    <t>Néant</t>
  </si>
  <si>
    <t>Comité de suivi et de liaison (CSL)</t>
  </si>
  <si>
    <t>Caisse National de Securite Sociale</t>
  </si>
  <si>
    <t>Ouagadougou</t>
  </si>
  <si>
    <t>OUATTARA ARDIOUMA SALIKOU</t>
  </si>
  <si>
    <t>NIANKORODOUGOU</t>
  </si>
  <si>
    <t>OUATTARA AMADOU</t>
  </si>
  <si>
    <t>OUATTARA N'GOLO</t>
  </si>
  <si>
    <t>TRAORE DAOUDA</t>
  </si>
  <si>
    <t>OUATTARA KARFA</t>
  </si>
  <si>
    <t>OUATTRA ADAMA</t>
  </si>
  <si>
    <t>OUATTARA DRISSA</t>
  </si>
  <si>
    <t>OUATTARA ISSOUF</t>
  </si>
  <si>
    <t>OUATTARA DIAKALIA</t>
  </si>
  <si>
    <t>TRAORE SOULEYMANE</t>
  </si>
  <si>
    <t>OUATTARA DAOUDA</t>
  </si>
  <si>
    <t>TRAORE BE</t>
  </si>
  <si>
    <t>OUATTARA KARIM</t>
  </si>
  <si>
    <t>OUATTARA BRAHIMA</t>
  </si>
  <si>
    <t>TRAORE BLAGNIMA</t>
  </si>
  <si>
    <t>OUATTARA LATY</t>
  </si>
  <si>
    <t>OUATTARA ZANGA KAPETI</t>
  </si>
  <si>
    <t>OUATTARA SIAKA</t>
  </si>
  <si>
    <t>OUATTARA DJAKALIA</t>
  </si>
  <si>
    <t>OUATTARA YACOUBA</t>
  </si>
  <si>
    <t>OUATTARA  DRISSA</t>
  </si>
  <si>
    <t>OUATTARA ISSA</t>
  </si>
  <si>
    <t>OUATTATRA LATY</t>
  </si>
  <si>
    <t>OUATTARA TIELEMA</t>
  </si>
  <si>
    <t>OUATTARA ARDIOUMA</t>
  </si>
  <si>
    <t>OUATTARA OUMAR</t>
  </si>
  <si>
    <t>OUATTARA SOUMAILA</t>
  </si>
  <si>
    <t>OUATTARA ZOUMANA</t>
  </si>
  <si>
    <t>OUATTARA SOUNGARI</t>
  </si>
  <si>
    <t>OUATTARA LASSA</t>
  </si>
  <si>
    <t>OUATTARA ABOU</t>
  </si>
  <si>
    <t>OUATTARA AMARA</t>
  </si>
  <si>
    <t>OUATTARA LASSINA</t>
  </si>
  <si>
    <t>OUATTARA N'GOLO DRAMANE</t>
  </si>
  <si>
    <t>OUATTARA BAKARY</t>
  </si>
  <si>
    <t>OUATTARA SOUNGALO</t>
  </si>
  <si>
    <t>OUATTARA FOUSSENI</t>
  </si>
  <si>
    <t>OUATTARA SEYDOU</t>
  </si>
  <si>
    <t>OUATTARA BASSIROU</t>
  </si>
  <si>
    <t>OUATTARA TIEFIGUE N DIT SOUL</t>
  </si>
  <si>
    <t>OUATTARA YAWA</t>
  </si>
  <si>
    <t>OUATTARA ADAMA</t>
  </si>
  <si>
    <t>OUATTARA BOUREIMA</t>
  </si>
  <si>
    <t>OUATTARA ALY</t>
  </si>
  <si>
    <t>TRAORE ALLADARI</t>
  </si>
  <si>
    <t>TRAORE YAYA</t>
  </si>
  <si>
    <t>OUATTARA YAYA</t>
  </si>
  <si>
    <t>OUATTARA BARKISSA</t>
  </si>
  <si>
    <t>OUATTARA ALAMA</t>
  </si>
  <si>
    <t>OUATTARA DOULAYE</t>
  </si>
  <si>
    <t>OUATTARA GNOH SIATA</t>
  </si>
  <si>
    <t>OUATTARA NOUHOUN</t>
  </si>
  <si>
    <t>OUATTARA SALIF</t>
  </si>
  <si>
    <t>OUATTARA KALIFA</t>
  </si>
  <si>
    <t>OUATTARA KADARI</t>
  </si>
  <si>
    <t>OUATTARA BAKARI</t>
  </si>
  <si>
    <t>OUATTRA BRAHIMA</t>
  </si>
  <si>
    <t>OUATTRA SAIDOU</t>
  </si>
  <si>
    <t>TRAORE PEGAN</t>
  </si>
  <si>
    <t>OUATTARA NAMINATA</t>
  </si>
  <si>
    <t>OUATTARA KATIENA YAYA</t>
  </si>
  <si>
    <t>OUATTARA TANDIOGO ADA</t>
  </si>
  <si>
    <t>OUATTARA MEYERGUE</t>
  </si>
  <si>
    <t>OUATTARA MOUSSA</t>
  </si>
  <si>
    <t>OUATTARA ARDJOUMA</t>
  </si>
  <si>
    <t>OUATTARA LAMINE</t>
  </si>
  <si>
    <t>OUATTARA KAFO</t>
  </si>
  <si>
    <t>OUATTARA DRAMANE</t>
  </si>
  <si>
    <t>OUATTARA LADJI</t>
  </si>
  <si>
    <t>OUATTARA BANH MOUSSA</t>
  </si>
  <si>
    <t>OUATTARA MAMADOU</t>
  </si>
  <si>
    <t>TRAORE MASSIATA</t>
  </si>
  <si>
    <t>OUATTARA KASSOUM</t>
  </si>
  <si>
    <t>OUATTARA SINALY</t>
  </si>
  <si>
    <t>OUATTARA LAZENI</t>
  </si>
  <si>
    <t>TRAORE MADOU</t>
  </si>
  <si>
    <t>COULIBAY BINTOU</t>
  </si>
  <si>
    <t>COULIBALY DRISSA</t>
  </si>
  <si>
    <t>OUATTARA KAKOULA</t>
  </si>
  <si>
    <t>COULIBALY SALIKOU</t>
  </si>
  <si>
    <t>COULIBALY MAMADOU</t>
  </si>
  <si>
    <t>OUATTARA TOUBA</t>
  </si>
  <si>
    <t>COULIBALY MADOU</t>
  </si>
  <si>
    <t>OUATTARA NASSOUN</t>
  </si>
  <si>
    <t>OUATTARA MARIAM</t>
  </si>
  <si>
    <t>TRAORE ALASSANE</t>
  </si>
  <si>
    <t>OUATTARA ABDOULAYE</t>
  </si>
  <si>
    <t>TRAORE MAMADOU</t>
  </si>
  <si>
    <t>OUATTARA ZANGA DIT DAO</t>
  </si>
  <si>
    <t>OUATTARA ALI</t>
  </si>
  <si>
    <t>OUATTARA FATIMATA</t>
  </si>
  <si>
    <t>TRAORE ABDOULAYE</t>
  </si>
  <si>
    <t>TRAORE ZOUMANA</t>
  </si>
  <si>
    <t>TRAORE ADAMA</t>
  </si>
  <si>
    <t>TRAORE SEYDOU</t>
  </si>
  <si>
    <t>TRAORE LASSINA</t>
  </si>
  <si>
    <t>TRAPRE SAOULI</t>
  </si>
  <si>
    <t>OUATTARA SEGUENA</t>
  </si>
  <si>
    <t>OUATTARA MAMINA</t>
  </si>
  <si>
    <t>OUATTARA ALIMA</t>
  </si>
  <si>
    <t>OUATTARA PORNILI</t>
  </si>
  <si>
    <t>OUATTARA DIELIKA</t>
  </si>
  <si>
    <t>OUATTARA BE</t>
  </si>
  <si>
    <t>OUATTARA DIOUMA</t>
  </si>
  <si>
    <t>OUATTARA BINTOU</t>
  </si>
  <si>
    <t>OUATTARA MINATA</t>
  </si>
  <si>
    <t>OUATTARA SAWITON</t>
  </si>
  <si>
    <t>OUATTARA DIALA</t>
  </si>
  <si>
    <t>OUATTARA MARIAME</t>
  </si>
  <si>
    <t>OUATTARA DIATA</t>
  </si>
  <si>
    <t>OUATTARA ASSETOU</t>
  </si>
  <si>
    <t>OUATTARA HOROKIATOU</t>
  </si>
  <si>
    <t>OUATTARA BIBA</t>
  </si>
  <si>
    <t>OUATTARA SINA</t>
  </si>
  <si>
    <t>TRAORE DIARRA</t>
  </si>
  <si>
    <t>OUATTARA KOROTOUMOU</t>
  </si>
  <si>
    <t>OUATTARA FANTA</t>
  </si>
  <si>
    <t>TRAORE NGNIRE ALIMATOU</t>
  </si>
  <si>
    <t>OUATTARA AWA</t>
  </si>
  <si>
    <t>OUATTARA N'GNELE KOROTOUMOU</t>
  </si>
  <si>
    <t>OUATTARA FATOUMATA</t>
  </si>
  <si>
    <t>OUATTARA SIATA</t>
  </si>
  <si>
    <t>TRAORE KARIDJIA</t>
  </si>
  <si>
    <t>OUATTARA SALIMATA</t>
  </si>
  <si>
    <t>OUATTARA SAFOURA</t>
  </si>
  <si>
    <t>OUATTARA NAWA</t>
  </si>
  <si>
    <t>TRAORE FATOUMA</t>
  </si>
  <si>
    <t>OUATTARA  ZELE</t>
  </si>
  <si>
    <t>OUATTARA TENE</t>
  </si>
  <si>
    <t>COULIBALY MARIAM</t>
  </si>
  <si>
    <t>OUATTARA SALI</t>
  </si>
  <si>
    <t>OUATTARA DJENEBA</t>
  </si>
  <si>
    <t>OUATTARA OUMAROU</t>
  </si>
  <si>
    <t>COULIBALY KARIM</t>
  </si>
  <si>
    <t>OUATTARA TIEMONGO</t>
  </si>
  <si>
    <t>OUATTRA MASSENI</t>
  </si>
  <si>
    <t>OUATTARA DOVOLO</t>
  </si>
  <si>
    <t>OUATTARA SITA</t>
  </si>
  <si>
    <t>OUATTARA YEFOUNGNI</t>
  </si>
  <si>
    <t>OUATTATRA LMADIARRA</t>
  </si>
  <si>
    <t>OUATTARA SAFORA</t>
  </si>
  <si>
    <t>OUATTARA MAWA</t>
  </si>
  <si>
    <t>OUATTARA FATIMMATA</t>
  </si>
  <si>
    <t>TRAORE SOUALI</t>
  </si>
  <si>
    <t>OUATTARA KALILOU</t>
  </si>
  <si>
    <t>COULIBALY KASSOUM</t>
  </si>
  <si>
    <t>COULYBALY DRISSA</t>
  </si>
  <si>
    <t>KONE YAYA</t>
  </si>
  <si>
    <t>OUATTARA N'GOLO DIT DA</t>
  </si>
  <si>
    <t>OUATTARA MADOU</t>
  </si>
  <si>
    <t>TRAORE DOULAYE</t>
  </si>
  <si>
    <t>OUATTARA SOULEYMANE</t>
  </si>
  <si>
    <t>OUATTARA BLAHIMA</t>
  </si>
  <si>
    <t>OUATTARA KARIDIA</t>
  </si>
  <si>
    <t>OUATTARA ABI</t>
  </si>
  <si>
    <t>OUATTARA MAMINATA</t>
  </si>
  <si>
    <t>KARA TIERIGO</t>
  </si>
  <si>
    <t>OUATTARA ADJARA</t>
  </si>
  <si>
    <t>OUATTARA MASSIATA</t>
  </si>
  <si>
    <t>OUATTARA OROKIA</t>
  </si>
  <si>
    <t>TRAORE SIAKA</t>
  </si>
  <si>
    <t>OUATTARA LAMOUSSA</t>
  </si>
  <si>
    <t>OUATTARA ZELE</t>
  </si>
  <si>
    <t>OUATTARA SIKA</t>
  </si>
  <si>
    <t>TRAORE MARIAM</t>
  </si>
  <si>
    <t>OUATTARA ROKIA</t>
  </si>
  <si>
    <t>OUATTARA SOLO</t>
  </si>
  <si>
    <t>OUATTATRA MINATA</t>
  </si>
  <si>
    <t>OUATTARA AOUA</t>
  </si>
  <si>
    <t>TRAORE NAKADI</t>
  </si>
  <si>
    <t>TRAORE MINATA</t>
  </si>
  <si>
    <t>OUATTARA MOUSSA PLE</t>
  </si>
  <si>
    <t>TRAORE BRAMA</t>
  </si>
  <si>
    <t>COULIBALY DJAKALIA</t>
  </si>
  <si>
    <t>COULIBALA BRAMA</t>
  </si>
  <si>
    <t>OUATTARA N'GOLO OUMA</t>
  </si>
  <si>
    <t>OUATTARA HADOULAYE</t>
  </si>
  <si>
    <t>OUATTARA DJIAKALIA</t>
  </si>
  <si>
    <t>TRAORE SERIBA</t>
  </si>
  <si>
    <t>OUATTARA MEYA</t>
  </si>
  <si>
    <t>OUATTARA DOGOTIELI</t>
  </si>
  <si>
    <t>OUATTARA MAYEREGUE</t>
  </si>
  <si>
    <t>OUATTARA SOUNGARY</t>
  </si>
  <si>
    <t>OUATTARA MORY</t>
  </si>
  <si>
    <t>OUATTARA DRSSA</t>
  </si>
  <si>
    <t>TRAORE ARDIOUMA</t>
  </si>
  <si>
    <t>OUATTARA BEMA</t>
  </si>
  <si>
    <t>OUATTARA SIONYE</t>
  </si>
  <si>
    <t>OUATTARA MAHAMOUDOU</t>
  </si>
  <si>
    <t>OUATTARA VAMARA</t>
  </si>
  <si>
    <t>OUATTARA FATOGOMA</t>
  </si>
  <si>
    <t>OUATTARA DOGATIENE</t>
  </si>
  <si>
    <t>OUATTATRA OMAR</t>
  </si>
  <si>
    <t>TRAORE VAMARA</t>
  </si>
  <si>
    <t>OUATTRA YACOUBA</t>
  </si>
  <si>
    <t>TRAORE SOUMAILA</t>
  </si>
  <si>
    <t>OUATTARA SAIDOU</t>
  </si>
  <si>
    <t>TRAORE YACOUBA</t>
  </si>
  <si>
    <t>TRAORE ISSA</t>
  </si>
  <si>
    <t>TRAORE BAKARY</t>
  </si>
  <si>
    <t>COULIBALY ISSOUF</t>
  </si>
  <si>
    <t>OUATTARA NA</t>
  </si>
  <si>
    <t>TRAORE SEYOU</t>
  </si>
  <si>
    <t>OUATTARA ZANGA</t>
  </si>
  <si>
    <t>TRAORE SEGUENA</t>
  </si>
  <si>
    <t>OUATTARA SALIFOU</t>
  </si>
  <si>
    <t>OUATTARA TAHIROU</t>
  </si>
  <si>
    <t>OUATTARA ODIHO</t>
  </si>
  <si>
    <t>SIDIKI HAMADOU</t>
  </si>
  <si>
    <t>OUATTARA SALIKOU</t>
  </si>
  <si>
    <t>OUATTARA ZIE ADAMA</t>
  </si>
  <si>
    <t>OUATTARA MOURLAYE</t>
  </si>
  <si>
    <t>OUATTARA ZIE MOUSSA</t>
  </si>
  <si>
    <t>OUATTARA BOUKARY</t>
  </si>
  <si>
    <t>OUATTARA SEIDOU</t>
  </si>
  <si>
    <t>OUATTARA GNOA</t>
  </si>
  <si>
    <t>TRAORE ALAMA</t>
  </si>
  <si>
    <t>OUATTATRA BRAHIMA</t>
  </si>
  <si>
    <t>TRAORE AMIDOU</t>
  </si>
  <si>
    <t>TRAORE GAOUSSOU</t>
  </si>
  <si>
    <t>COULIBALY BRAHIMA</t>
  </si>
  <si>
    <t>COULIBALY LASSINA</t>
  </si>
  <si>
    <t>COULIBALY SIEBOU</t>
  </si>
  <si>
    <t>COULIBALY DIAKALIA</t>
  </si>
  <si>
    <t>COULIBALY SEYDOU</t>
  </si>
  <si>
    <t>COULIBALY OUSMANE</t>
  </si>
  <si>
    <t>COULIBALY ALI</t>
  </si>
  <si>
    <t>TRAORE DRISSA</t>
  </si>
  <si>
    <t>OUATTARA ABOUBACAR</t>
  </si>
  <si>
    <t>TRAORE AMADOU</t>
  </si>
  <si>
    <t>OUATTARA SALYA</t>
  </si>
  <si>
    <t>TRAORE LAMOUSSA</t>
  </si>
  <si>
    <t>OUATTARA LAMISSA</t>
  </si>
  <si>
    <t>DIARA KASSOUM</t>
  </si>
  <si>
    <t>OUATTARA MALIKI</t>
  </si>
  <si>
    <t>TRAORE FANTA</t>
  </si>
  <si>
    <t>OUATTARA NAGNIMA</t>
  </si>
  <si>
    <t>TRAORE KARUM</t>
  </si>
  <si>
    <t>OUATTARA DOULA</t>
  </si>
  <si>
    <t>OUATTARA ZANGA DIT DAOUDA</t>
  </si>
  <si>
    <t>ZANGA KAPETI</t>
  </si>
  <si>
    <t>OUATTARA BRAMA</t>
  </si>
  <si>
    <t>OUATTARA KAFA</t>
  </si>
  <si>
    <t>OUATTARA NAOUELEGNAN</t>
  </si>
  <si>
    <t>OUATTARA TIEMOGO</t>
  </si>
  <si>
    <t>TRAORE MATOGOMA</t>
  </si>
  <si>
    <t>COULIBALY BRAMA</t>
  </si>
  <si>
    <t>TRAORE DRAMANE</t>
  </si>
  <si>
    <t>OUATTRA DAOUDA</t>
  </si>
  <si>
    <t>OUATTARA DONGUI</t>
  </si>
  <si>
    <t>OUATTARA SALILMATA</t>
  </si>
  <si>
    <t>TAORE MOUMINE</t>
  </si>
  <si>
    <t>OUATTARA DJOUMA</t>
  </si>
  <si>
    <t>OUATTARA SALIA</t>
  </si>
  <si>
    <t>OUATTARA LAZANI</t>
  </si>
  <si>
    <t>OUATTARA DO</t>
  </si>
  <si>
    <t>OUATTARA MOUROULAYE</t>
  </si>
  <si>
    <t>OUATTARA MAIMOUNA</t>
  </si>
  <si>
    <t>OUATTARA DIAKALA</t>
  </si>
  <si>
    <t>DIAKITE KALIFOU</t>
  </si>
  <si>
    <t>OUATTARA OMAR</t>
  </si>
  <si>
    <t>OUATTARA ZANGA DRISSA</t>
  </si>
  <si>
    <t>OUATTRA ABDOULAY</t>
  </si>
  <si>
    <t>OUATTARA BAMOUSSO</t>
  </si>
  <si>
    <t>OUATTARA KAYEREGUE</t>
  </si>
  <si>
    <t>OUATTARA BASSIRIKI</t>
  </si>
  <si>
    <t>OUATTARA KATALA DIT SIAKA</t>
  </si>
  <si>
    <t>TRAORE IDRISSA</t>
  </si>
  <si>
    <t>OUATTARA N'GOLO DIT DAOUDA</t>
  </si>
  <si>
    <t>OUATTARA SOULEMANE</t>
  </si>
  <si>
    <t>OUATTARA MADIRRA</t>
  </si>
  <si>
    <t>OUATTARA BARARI</t>
  </si>
  <si>
    <t>TRAORE SOUMALIA</t>
  </si>
  <si>
    <t>TRAORE FOUSSENI</t>
  </si>
  <si>
    <t>TRAORE AROUNA</t>
  </si>
  <si>
    <t>TRAORE MALIK</t>
  </si>
  <si>
    <t>TRAORE ALY</t>
  </si>
  <si>
    <t>TRAORE ABOU</t>
  </si>
  <si>
    <t>TRAORE KARIM</t>
  </si>
  <si>
    <t>TRAORE MOUMINE</t>
  </si>
  <si>
    <t>Boudry</t>
  </si>
  <si>
    <t>Nature</t>
  </si>
  <si>
    <t>Pension de retraite</t>
  </si>
  <si>
    <t>Paiements en Numéraire</t>
  </si>
  <si>
    <t>Description</t>
  </si>
  <si>
    <t>COMPENSATION RAP</t>
  </si>
  <si>
    <t>GEN04 - POSOM005295 -  FORMATION ET SENSIBILISATION EN GESTION</t>
  </si>
  <si>
    <t>HYD01 - POSOM005325 - R+ALISATION DE FORAGES A PILAKA ET LOLL</t>
  </si>
  <si>
    <t>GIG01 - POSOM004998 -  LICENCE ArcGIS PRO DESKTOP 2.5 STANDARD</t>
  </si>
  <si>
    <t>CEP01 - POSOM003662 - SENSIBILISATION DES POPULATIONS</t>
  </si>
  <si>
    <t>ENT05 - POSOM003663 - CONSTRUCTION D'UNE CLOTURE EN GRILLAGE</t>
  </si>
  <si>
    <t>GRO03 - POSOM005100 -  CONFECTION D'ENCLOS</t>
  </si>
  <si>
    <t>ECO02 - POSOM005373 -  CONSTRUCTION LATRINES A DOUBLE FOSSES</t>
  </si>
  <si>
    <t>BAT02 - POSOM005457 - CONSTRUCTION D'UN RADIER A BOUDRY</t>
  </si>
  <si>
    <t>ACC01 - POSOM004112 - CONSTRUCTION D'UN CSPS A POUSGHIN</t>
  </si>
  <si>
    <t>GRO03 - POSOM005401 -  CONSTRUCTION LATRINES A DOUBLE FOSSES</t>
  </si>
  <si>
    <t>ACC01 - POSOM005733 -  CONSTRUCTION D'ENCLOS</t>
  </si>
  <si>
    <t>AGR01 - POSOM004754 - ENGRAIS NPK YARA : 23-10-05</t>
  </si>
  <si>
    <t>E3S01 - POSOM005746 -  CONSTRUCTION AUVENT ET TOILETTES</t>
  </si>
  <si>
    <t>ECP01 - POSOM003880 -  TRAVAUX DE REFECTION</t>
  </si>
  <si>
    <t>ECW01 - POSOM004291 - Panneau solaire de 250 wc</t>
  </si>
  <si>
    <t>ECW01 - POSOM004291 - Pompe solaire immergée</t>
  </si>
  <si>
    <t>SCA01 - POSOM006751 -  CONSULTATIONS NOVEMBRE 2020</t>
  </si>
  <si>
    <t>ASS01 - POSOM006393 -  SENSIBILISATION A L'UTILISATION ET</t>
  </si>
  <si>
    <t>ETA05 - POSOM006750 -  CONSTRUCTION PARC A VACCINATION&amp;MOULI</t>
  </si>
  <si>
    <t>ENT05 - POSOM005532 -  CONSTRUCTION LATRINES A DOUBLE FOSSES</t>
  </si>
  <si>
    <t>SCA01 - POSOM005302 -  SUIVI DES ETUDES ENVIRONNEMENTALES</t>
  </si>
  <si>
    <t>KAB04 - POSOM005294 -  PRESTATION MAI 2020</t>
  </si>
  <si>
    <t>KAB04 - POSOM005294 -  PRESTATION JUIN 2020</t>
  </si>
  <si>
    <t>KAB04 - POSOM005294 -  PRESTATION AVRIL 2020</t>
  </si>
  <si>
    <t xml:space="preserve"> - 0087100001 - CCCPAS sept-20</t>
  </si>
  <si>
    <t xml:space="preserve"> - 0086300001 - Rafraichissement restau RC dynamitage</t>
  </si>
  <si>
    <t xml:space="preserve"> - 0086400001 - Location 2 tentes</t>
  </si>
  <si>
    <t xml:space="preserve"> - 0086500001 - restauration moyen subsistance</t>
  </si>
  <si>
    <t xml:space="preserve"> - 0086900001 - PEC restauration moyen de subsistance</t>
  </si>
  <si>
    <t xml:space="preserve"> - 0087000001 - PEC nettoyage faucheuse</t>
  </si>
  <si>
    <t xml:space="preserve">YUP01 - RC/043 - </t>
  </si>
  <si>
    <t xml:space="preserve"> - RC/2020/043 - Compensation Champs Impactés 2</t>
  </si>
  <si>
    <t>ETS12 - POSOM005335 -  LOCATION D'UN CAMION</t>
  </si>
  <si>
    <t>AFR07 - POSOM005270 - Dell Inspiron 15Æ û 5593 Core I7</t>
  </si>
  <si>
    <t>GAI01 - POSOM004743 - LAPTOP DELL</t>
  </si>
  <si>
    <t>ETS12 - POSOM004518 - LOCATION DE CAMION BENZ 8M3</t>
  </si>
  <si>
    <t xml:space="preserve"> -  - Confection pancarte</t>
  </si>
  <si>
    <t xml:space="preserve"> - 0004020 - Mise a disposition de camion</t>
  </si>
  <si>
    <t xml:space="preserve"> - 0004019 - Inventaire arbres</t>
  </si>
  <si>
    <t xml:space="preserve"> - 0004014 - Budget CCCPAS Boudry</t>
  </si>
  <si>
    <t xml:space="preserve"> - 0004013 - Revision arreté de creation CC</t>
  </si>
  <si>
    <t xml:space="preserve"> - 0004016 - Dedomagement octroi site cimet</t>
  </si>
  <si>
    <t xml:space="preserve"> - 0004015 - Compensation perte d'animaux</t>
  </si>
  <si>
    <t xml:space="preserve"> - VRT YUP RC/037 - COMPENSATION CHANP IMPACTES AN</t>
  </si>
  <si>
    <t xml:space="preserve"> - RC/MAI/2020/040 - COMPENSATION CHAMPS IMPACTES</t>
  </si>
  <si>
    <t xml:space="preserve">YUP01 - RC/040 - </t>
  </si>
  <si>
    <t>WEN03 - POSOM006882 -  DEROULEUR AVEC TIRAGE LOGO WAF</t>
  </si>
  <si>
    <t>ASS01 - POSOM005633 -  ANNONCE RADIO FRAN¦AIS&amp;MOORE</t>
  </si>
  <si>
    <t>RAD01 - POSOM005634 -  ANNONCE RADIO EN FRAN¦AIS&amp; MOORE</t>
  </si>
  <si>
    <t>IPM01 - POSOM004181 -  TABLEAU D'AFFICHAGE VITRE 138 *68 CM</t>
  </si>
  <si>
    <t>KAB04 - POSOM004544 -  PRESTATION CONSEILLER JANVIER 2020</t>
  </si>
  <si>
    <t>KAB04 - POSOM004544 -  PRESTATION CONSEILLER F+VRIER 2020</t>
  </si>
  <si>
    <t>KAB04 - POSOM004544 -  PRESTATION CONSEILLER MARS 2020</t>
  </si>
  <si>
    <t>SCA01 - POSOM004542 -  SUIVI DES ETUDES EBVIRONNEMENTALES</t>
  </si>
  <si>
    <t>ETA03 - POSOM005659 -  LABOUR DE CHAMPS POUR LES COMMUNAUTE</t>
  </si>
  <si>
    <t>EDK01 - POSOM005658 -  LABOUR DE CHAMPS POUR LES COMMUNAUTE</t>
  </si>
  <si>
    <t>RMF01 - POSOM005660 -  LABOUR DE CHAMPS POUR LES COMMUNAUT</t>
  </si>
  <si>
    <t>MEN01 - POSOM004281 -  D+PLACEMENT DE TOMBES</t>
  </si>
  <si>
    <t>ETS12 - POSOM004213 - LOCATION BENZ 8M3 - 10 JOURS</t>
  </si>
  <si>
    <t>MAI04 - POSOM005963 -  ASSISTANCE PROTOCOLE D'ENTENTE</t>
  </si>
  <si>
    <t>ETA04 - POSOM005960 -  INSECTICIDES</t>
  </si>
  <si>
    <t>GRO03 - POSOM005351 -  VILLAS F1</t>
  </si>
  <si>
    <t>WAC01 - POSOM004084 -  LOCATION DE CHAMBRES</t>
  </si>
  <si>
    <t>SCA01 - POSOM004866 -  SUIVI DES ETUDES ENVIRONNEMENTALES</t>
  </si>
  <si>
    <t>ETS12 - POSOM004867 -  LOCATION BENZ 8M3-11GP6103</t>
  </si>
  <si>
    <t>COM12 - POSOM005775 -  CONCEPTION ET IMPRESSION DU JOURNAL</t>
  </si>
  <si>
    <t>COM12 - POSOM006116 -  CONCEPTION ET IMPRESSION DU JOURNAL</t>
  </si>
  <si>
    <t>ETS12 - POSOM003713 -  BENZ 8 m3</t>
  </si>
  <si>
    <t xml:space="preserve">SCA01 - POSOM003782 -  EVALUATION COMPLETE DE LA ZONE </t>
  </si>
  <si>
    <t>GIG01 - POSOM004808 -  ArcGIS ONLINE USER TYPE 01 CREATOR</t>
  </si>
  <si>
    <t>GIG01 - POSOM004808 -  ArcGIS ONLINE USER TYPE 04 VIEWERS</t>
  </si>
  <si>
    <t>RAD01 - POSOM006266 -  DIFFUSION DE COMMUNIQUE</t>
  </si>
  <si>
    <t xml:space="preserve"> - VIRT YUP - Paiement communautaire</t>
  </si>
  <si>
    <t xml:space="preserve"> - 0071700001 - Distribution eau</t>
  </si>
  <si>
    <t>TAR01 - POSOM006937 -  DIAGNOSTIC SUR L'ANACARDIER</t>
  </si>
  <si>
    <t>ATE05 - POSOM006881 -  DEROULEUR AVEC TIRAGE LOGO SOMISA</t>
  </si>
  <si>
    <t xml:space="preserve"> - 0004064 - Collecte de données auprès CSP</t>
  </si>
  <si>
    <t xml:space="preserve"> - 0004063 - Dédommagement Réduction surper</t>
  </si>
  <si>
    <t xml:space="preserve"> - YUP - Indemnisation Leader des Orpai</t>
  </si>
  <si>
    <t>GRO03 - POSOM005351 -  VILLAS F3</t>
  </si>
  <si>
    <t xml:space="preserve"> - 0072000001 - PEC animaux emportés par eau</t>
  </si>
  <si>
    <t xml:space="preserve"> - 0071800001 - Distribution eau potable</t>
  </si>
  <si>
    <t>TAC01 - POSOM004225 - Confection de casier avec cle</t>
  </si>
  <si>
    <t>ETS12 - POSOM003798 -  BENZ 8m3</t>
  </si>
  <si>
    <t xml:space="preserve"> - 0004234 - Salutation décès Boudry</t>
  </si>
  <si>
    <t xml:space="preserve"> - 0072400001 - PEC reunion CCCPAS et gestion plaintes</t>
  </si>
  <si>
    <t xml:space="preserve"> - 0072200001 - PEC visite projet TOEGA EB052</t>
  </si>
  <si>
    <t>AGR01 - POSOM004754 - SOMME FORFAITAIRE POUR LA HAUSSE DU PR</t>
  </si>
  <si>
    <t>AGR01 - POSOM004754 - TRANPORT</t>
  </si>
  <si>
    <t xml:space="preserve">ECW01 - POSOM004292 -  </t>
  </si>
  <si>
    <t>ETS12 - POSOM005197 -  CAMION BENZ 8M3</t>
  </si>
  <si>
    <t>SCA01 - POSOM004110 -  +VALUATION COMPL+TE DE LA ZONE</t>
  </si>
  <si>
    <t>IPM01 - POSOM003997 -  CONFECTION DE NEWSLETTERS FORMAT A4</t>
  </si>
  <si>
    <t>ECW01 - POSOM004291 - Tuyau PHD de 32</t>
  </si>
  <si>
    <t>ECW01 - POSOM004291 - Ernbout PHD de 32</t>
  </si>
  <si>
    <t>ECW01 - POSOM004291 - Tôte de forage</t>
  </si>
  <si>
    <t>ECW01 - POSOM004291 - Colle résine</t>
  </si>
  <si>
    <t>ECW01 - POSOM004291 - Support métallique</t>
  </si>
  <si>
    <t>ECW01 - POSOM004291 - Câble solaire 2x4 mm</t>
  </si>
  <si>
    <t>ECW01 - POSOM004291 - Câble de sonde</t>
  </si>
  <si>
    <t>ECW01 - POSOM004291 - CABLE 4x2.5 mm (ComplTment)</t>
  </si>
  <si>
    <t>ECW01 - POSOM004291 - Main d'oeuvre</t>
  </si>
  <si>
    <t>ECW01 - POSOM004291 - Margelle</t>
  </si>
  <si>
    <t>ECW01 - POSOM004291 - Corde de sécurité</t>
  </si>
  <si>
    <t>ECW01 - POSOM004291 - Tube ICT de diamètre 25</t>
  </si>
  <si>
    <t>ECW01 - POSOM004291 - Câble 4x2,5 mm</t>
  </si>
  <si>
    <t>KAB04 - POSOM003879 - PRESTATION CONSEILLER SUR TROIS MOIS</t>
  </si>
  <si>
    <t>ETS12 - POSOM004107 -  LOCATION DE MATERIEL</t>
  </si>
  <si>
    <t xml:space="preserve"> - 0061300007 - PEC réunion situation emplois</t>
  </si>
  <si>
    <t xml:space="preserve"> - 0061300006 - PEC réinstallation temporaire Lollé</t>
  </si>
  <si>
    <t xml:space="preserve"> - 0061300005 - PEC cérémonie remise attestation et perm</t>
  </si>
  <si>
    <t xml:space="preserve"> - 0061300003 - PEC comité restauration moyens susbsista</t>
  </si>
  <si>
    <t>LEB01 - POSOM006388 -  ESSAIS DE POMPAGE DE FORAGE</t>
  </si>
  <si>
    <t>RMF01 - POSOM006386 -  LOCATION DE PICK-UP REL.COMMUNAUTAIRES</t>
  </si>
  <si>
    <t xml:space="preserve"> - 0024300001 -  RC 0111Sensibilisation/ materiel  AMS</t>
  </si>
  <si>
    <t>SCA01 - POSOM004149 - REEVALUATION DES ETUDES ENVIRONNEMENT</t>
  </si>
  <si>
    <t>SAM04 - POSOM006805 -  COUVERTURE MEDIATIQUE SENSIBILISATION</t>
  </si>
  <si>
    <t>MEN01 - POSOM006785 -  EXHUMATION DE TOMBES</t>
  </si>
  <si>
    <t>ENT05 - POSOM007084 -  INVESTIGATION&amp; REPARATION DES TOILETTES</t>
  </si>
  <si>
    <t xml:space="preserve"> - RC/038/AVRIL - COMPENSATION CHAMPS TRFT YUP</t>
  </si>
  <si>
    <t>SCA01 - POSOM005536 -  SUIVI DES ETUDES ENVIRONNEMENTALES</t>
  </si>
  <si>
    <t>KAB04 - POSOM005542 - PRESTATION CONSEILLER COMMUNAUTAIRE-J</t>
  </si>
  <si>
    <t>ETS12 - POSOM005534 -  LOCATION DE CAMION</t>
  </si>
  <si>
    <t>SCA01 - POSOM005829 -  SUIVI DES ETUDES ENVIRONNEMENTALES</t>
  </si>
  <si>
    <t>KAB04 - POSOM006160 - PRESTATION CONSEILLER COMMUNAUTAIRE S</t>
  </si>
  <si>
    <t>SCA01 - POSOM006096 -  CONSULTATION SEPTEMBRE 2020</t>
  </si>
  <si>
    <t>MEN01 - POSOM006462 -  EXHUMATION DE TOMBES</t>
  </si>
  <si>
    <t>KAB04 - POSOM007153 - PRESTATION CONS. COMMUNAUTAIRE DEC 202</t>
  </si>
  <si>
    <t>SCA01 - POSOM007185 -  CONSULTATIONS NOVEMBRE 2020</t>
  </si>
  <si>
    <t>NIR01 - POSOM007152 -  DESHERBAGE&amp; RAMASSAGE DE DECHET VEGE</t>
  </si>
  <si>
    <t>SCA01 - POSOM005045 -  SUIVI DES ETUDES ENVIRONNEMENTALES</t>
  </si>
  <si>
    <t xml:space="preserve"> - 0046600002 - Resto/locatio deplacemt Lollé dynamytage</t>
  </si>
  <si>
    <t xml:space="preserve"> - 0046600004 - Resto/loca deplacemt Lollé dynamyt 22/03</t>
  </si>
  <si>
    <t xml:space="preserve"> - 0046600003 - Resto/loca deplacemt Lollé dynamyt 13/03</t>
  </si>
  <si>
    <t>GDM01 - POSOM004955 - POLYTANK EMPTY</t>
  </si>
  <si>
    <t xml:space="preserve"> - 0046600001 - PEC comité restauration moyen subsistenc</t>
  </si>
  <si>
    <t xml:space="preserve"> - 0046600005 - Champ impacté route d'accès</t>
  </si>
  <si>
    <t>SCA01 - POSOM006506 -  CONSULTATION OCTOBRE 2020</t>
  </si>
  <si>
    <t>KAB04 - POSOM006421 -  PRESTATION CONS. COMMUNAUTAIRE OCT 20</t>
  </si>
  <si>
    <t xml:space="preserve"> - 0086600001 - Visite commentées champs</t>
  </si>
  <si>
    <t xml:space="preserve"> - 0004012 - Lancement ceremonie de sensibi</t>
  </si>
  <si>
    <t xml:space="preserve"> - 1503 - Prise en charge des autorités</t>
  </si>
  <si>
    <t>E3S01 - POSOM005745 -  CONSTRUCTION D'UNE GU+RITE</t>
  </si>
  <si>
    <t>Paiements en nature (sous forme de projet)</t>
  </si>
  <si>
    <t>Base juridique du paiement (Réf de la convention, Arrêté, décret, etc..)</t>
  </si>
  <si>
    <t>Coût du Projet encouru durant 2020</t>
  </si>
  <si>
    <t>Annexe 7 – Paiements sociaux volontaires</t>
  </si>
  <si>
    <t>Guibaré</t>
  </si>
  <si>
    <t>Niangouèla</t>
  </si>
  <si>
    <t>Guibaré-Koundoula</t>
  </si>
  <si>
    <t>Gougré</t>
  </si>
  <si>
    <t>Zandkom Peulh</t>
  </si>
  <si>
    <t>Koukoundi</t>
  </si>
  <si>
    <t>Yalgwéogo et Sorgho Peulh</t>
  </si>
  <si>
    <t>Bissiguin et d'Imiougou</t>
  </si>
  <si>
    <t>Commune de Sabcé</t>
  </si>
  <si>
    <t>Imiougou</t>
  </si>
  <si>
    <t>Zone de Koukoundi</t>
  </si>
  <si>
    <t xml:space="preserve"> Zone d'Imiougou </t>
  </si>
  <si>
    <t>Foursa, sabce, loungho, bissa palga et Safi</t>
  </si>
  <si>
    <t>CEG de Tanzeogo</t>
  </si>
  <si>
    <t>Bouly Nakomgo</t>
  </si>
  <si>
    <t>Village de Zaona</t>
  </si>
  <si>
    <t>Village de Gorin</t>
  </si>
  <si>
    <t>Village de Saorzin</t>
  </si>
  <si>
    <t>Komsilga1, Saorzin1, Nakombgo2, baskuda2, Gorin</t>
  </si>
  <si>
    <t>Commune de Mané</t>
  </si>
  <si>
    <t>Commissariat et CCEB de Mané</t>
  </si>
  <si>
    <t>CCEB Mané</t>
  </si>
  <si>
    <t>Jeunes des villages impactés de la commune de mané</t>
  </si>
  <si>
    <t>Gorin</t>
  </si>
  <si>
    <t xml:space="preserve">Tanlouka, Saorzin, et Komsilga </t>
  </si>
  <si>
    <t>Bouly Nakombgo, Bouly Gorin, Nakombgo Centre, Rofo, Fidboko, Tibin, Baskuda</t>
  </si>
  <si>
    <t>Tanzeogo, Namtenga, Gorin, Sondo, Liliga,Sao</t>
  </si>
  <si>
    <t>Mané</t>
  </si>
  <si>
    <t>Ecole de Youga</t>
  </si>
  <si>
    <t>Femme de Zabré</t>
  </si>
  <si>
    <t>CSPS de Youga</t>
  </si>
  <si>
    <t>Communauté Musulmane de Youga et Zabé</t>
  </si>
  <si>
    <t>Commissariat de Police de Zabré</t>
  </si>
  <si>
    <t>Village de Gassougou</t>
  </si>
  <si>
    <t xml:space="preserve"> Populations de Loanga</t>
  </si>
  <si>
    <t>Chef de Signonghin</t>
  </si>
  <si>
    <t>Direction régionale de l'Environnement de Tenkodogo</t>
  </si>
  <si>
    <t>Association Lebanka de Zabré</t>
  </si>
  <si>
    <t>Chef de Youga</t>
  </si>
  <si>
    <t>Communes de Zabré et Guiaro</t>
  </si>
  <si>
    <t>Kezi Zinsonni à Zabré</t>
  </si>
  <si>
    <t>Enfant à la charge Chef de Youga</t>
  </si>
  <si>
    <t>Ecole de Youga Peulh</t>
  </si>
  <si>
    <t>Gouvernorat  Centre Est</t>
  </si>
  <si>
    <t>Province du Boulgou</t>
  </si>
  <si>
    <t>Chef de village et notable de Youga</t>
  </si>
  <si>
    <t>CRS de Tenkodogo</t>
  </si>
  <si>
    <t>MASSE Assane-Cérémonie Coutumière de Zabré</t>
  </si>
  <si>
    <t xml:space="preserve"> Chef de village et notables de Zabré</t>
  </si>
  <si>
    <t xml:space="preserve"> Maire de Zabré</t>
  </si>
  <si>
    <t>Village de Loanga</t>
  </si>
  <si>
    <t>Commune de Zabré</t>
  </si>
  <si>
    <t>Yalgo</t>
  </si>
  <si>
    <t>Nagbingou et Bouroum</t>
  </si>
  <si>
    <t>Namentenga</t>
  </si>
  <si>
    <t>Boala /Namentenga</t>
  </si>
  <si>
    <t>Bouroum,Yalgo,Nagbingou</t>
  </si>
  <si>
    <t>Tougouri,Yalgo,Bouroum,Coalla,Nagbingou</t>
  </si>
  <si>
    <t xml:space="preserve">Yalgo, nagbingou, Coalla, Taparko, Bouroum) </t>
  </si>
  <si>
    <t>Region du Centre Nord</t>
  </si>
  <si>
    <t>Domaine d'intervention</t>
  </si>
  <si>
    <t>Une salle  de classe au lycée départemental de Guibaré</t>
  </si>
  <si>
    <t>Deux (02) salles de classe au lycée de Niangouèla</t>
  </si>
  <si>
    <t xml:space="preserve">Construction d'un bâtiment de la Circonscription d'Education de Base </t>
  </si>
  <si>
    <t>AGR (impactés): Allocation d'une somme (formation/Niébé)</t>
  </si>
  <si>
    <t>AGR (impactés): Allocation d'une somme (Achat d'engrais)</t>
  </si>
  <si>
    <t>Réhabilitation de la route Guibaré-Koundoula</t>
  </si>
  <si>
    <t>Recyclage et équipement de 20 femmes (Gougre)</t>
  </si>
  <si>
    <t>Formation et équipement en saponification de 20 femmes (Gougre)</t>
  </si>
  <si>
    <t>Formation et équipement en tissage de 20 femmes (Gougre)</t>
  </si>
  <si>
    <t>Commerce et elevage pour les jeunes (Gougre)</t>
  </si>
  <si>
    <t>Construction d'une école avec trois salles de classe + magasin + bureau + latrines</t>
  </si>
  <si>
    <t>Construction d'une maison de la femme à Koukoundi</t>
  </si>
  <si>
    <t>Construction d'une maison de la femme entre Yalweogo et Sorgho Peulh</t>
  </si>
  <si>
    <t>Construction de deux (2) latrines scolaires à 4 postes</t>
  </si>
  <si>
    <t>Acquisition de tables bancs</t>
  </si>
  <si>
    <t>Construction d'un magasin à l'école franco-arabe d'Imiougou</t>
  </si>
  <si>
    <t>Acquisition de fournitures scolaires</t>
  </si>
  <si>
    <t>Formation en apiculture</t>
  </si>
  <si>
    <t>Équipement et suivi des éleveurs de volailles formés</t>
  </si>
  <si>
    <t>Matériel pour les femmes formées en 2019 à Sabcé</t>
  </si>
  <si>
    <t>Equipement pour les femmes de Yalgweogo et de Sorgho Peulh formées en 2019</t>
  </si>
  <si>
    <t>Formation et équipement de 20 femmes de Koukoundi et des environs en matière de tissage</t>
  </si>
  <si>
    <t>Equipement des femmes de imiougou, zandkom peulh et bouiga en Soumbala &amp; tissage</t>
  </si>
  <si>
    <t xml:space="preserve">Forrages positifs </t>
  </si>
  <si>
    <t>Construction de 3 salles de classe</t>
  </si>
  <si>
    <t>Refection de la mosquée de Bouly</t>
  </si>
  <si>
    <t>Refection de la mosquée de Zaona</t>
  </si>
  <si>
    <t>Construction d'un CSPS</t>
  </si>
  <si>
    <t>Construction de latrine</t>
  </si>
  <si>
    <t>Construction d'un parc à vaccination</t>
  </si>
  <si>
    <t>Réalisation de 8  forages</t>
  </si>
  <si>
    <t>Achat de pneus  pour l'ambulance</t>
  </si>
  <si>
    <t>Achat de 3 motos pour la police et le CCEB de Mané</t>
  </si>
  <si>
    <t>Achat de table-bancs</t>
  </si>
  <si>
    <t>Formation des jeunes pour le permis de conduire</t>
  </si>
  <si>
    <t>Appui aux chefs coutumiers pour les rites (changer en soutien sanitaire)</t>
  </si>
  <si>
    <t>Formation des femmes en tissage</t>
  </si>
  <si>
    <t>Renforcement des capacités de 20 femmes de la commune en tissage</t>
  </si>
  <si>
    <t xml:space="preserve">Fourniture d'équipement de saponification et recyclage des femmes de Tanzeogo </t>
  </si>
  <si>
    <t>Pont de Mané</t>
  </si>
  <si>
    <t>Boulgou</t>
  </si>
  <si>
    <t>Réparation de la pompe d'eau de l'école de Youga Peulh</t>
  </si>
  <si>
    <t>Contribution financière à l'organisation du 08 mars à Zabré</t>
  </si>
  <si>
    <t>Achat d'une pompe immergée pour le forage d'eau potable du CSPS de Youga</t>
  </si>
  <si>
    <t>Achat de sucre pour la communauté musulmane de Youga et Zabré durant le mois de carême</t>
  </si>
  <si>
    <t xml:space="preserve">Achat de matériels médico-technique de lutte contre la COVID-19 au CSPS de Youga </t>
  </si>
  <si>
    <t>Achat de pneus pour le Commissairiat de Police de Zabré</t>
  </si>
  <si>
    <t>Aide financière au village de Gassougou pour réalisation d'un hangar pour les réunions du village</t>
  </si>
  <si>
    <t>Construction d'un bouli au profit des populations de Loanga dans le Boulgou</t>
  </si>
  <si>
    <t>Aide financière au chef de Signonghin après l'inondation de son champs de banane</t>
  </si>
  <si>
    <t>Financement d'une campagne de reboisement au profit des communautés de Beguedo, Niagho, Koupéla et Zabré avec la Direction régionale de l'Environnement de Tenkodogo</t>
  </si>
  <si>
    <t>Financement d'une campagne de reboisement avec l'Association Lebanka de Zabré</t>
  </si>
  <si>
    <t>Financement de sacrifices rituels du Chef de Youga</t>
  </si>
  <si>
    <t>Don de fournitures scolaires pour les communes de Zabré et Guiaro</t>
  </si>
  <si>
    <t>Financement/Sponsoring de "Lèrè Festival" organisé par l'artiste musicien Kezi Zinsonni à Zabré</t>
  </si>
  <si>
    <t>Aide financière pour le règlement des frais de scolarité d'enfants  à sa charge Chef de Youga</t>
  </si>
  <si>
    <t>Contribution financière au Gouvernorat  Centre Est pour l'organisation de la cérémonie de Fête nationale du 11 décembre 2020  à Tenkodogo</t>
  </si>
  <si>
    <t>Contribution financière à l'organisation du Cadre de Concertation provinciale du Boulgou/2020</t>
  </si>
  <si>
    <t>Financement d'un repas communautaire /Chef de village et notable de Youga</t>
  </si>
  <si>
    <t>Prise en charge des réparations du véhicule accidenté du Groupement de la CRS de Tenkodogo</t>
  </si>
  <si>
    <t>Soutien financier à MASSE Assane pour l'organisation  du "village du Brida" cérémonie coutumière de Zabré</t>
  </si>
  <si>
    <t>Soutien financier au Chef de village et notables de Zabré pour l'organisation de la Fête coutumière du Brida</t>
  </si>
  <si>
    <t>Soutien financier au Maire de Zabré pour un repas communautaire à l'occasion de sa ditinction par décoration le 11 décembre 2020 à Tenkodogo</t>
  </si>
  <si>
    <t>Réalisation d’une (01) retenue d’eau pour le village de Loanga</t>
  </si>
  <si>
    <t>Financement de la 1ère session du Cadre de Concertation Communale de Zabré/2020</t>
  </si>
  <si>
    <t>Financement de la 2ème session du Cadre de Concertation Communauté de Zabré/2020</t>
  </si>
  <si>
    <t>Financement de la 3ème session du Cadre de Concertation Communauté de Zabré/2020</t>
  </si>
  <si>
    <t>Soutien à la communauté des femmes pour la Journée internationale de la femme, le 8 mars</t>
  </si>
  <si>
    <t>Aide alimentaire au profit des communautés du village de Kario</t>
  </si>
  <si>
    <t>Construction de Boulis pour jardiniers dans la commune de Yalgo</t>
  </si>
  <si>
    <t>Réparation de véhicules de la gendarmerie Taparko</t>
  </si>
  <si>
    <t xml:space="preserve">Soutien à la compétition de football pour jeunes Taparko/Yalgo </t>
  </si>
  <si>
    <t>Construction des salles d’hospitalisation du Centre médical de Yalgo</t>
  </si>
  <si>
    <t>Don de matériel médical pour l'hospitalisation</t>
  </si>
  <si>
    <t>Programme de soutien aux meilleurs élèves (filles)</t>
  </si>
  <si>
    <t>Aide alimentaire au profit des communautés des villages de Nagbingou et Bouroum</t>
  </si>
  <si>
    <t>Don pour soutenir le cadre de consultation de la province du Namentenga</t>
  </si>
  <si>
    <t xml:space="preserve">Soutien programme de reboisement </t>
  </si>
  <si>
    <t>Financement de la campagne de sensibilisation contre la Covid 19 et don de matériel en partenariat avec le district sanitaire de Tougri</t>
  </si>
  <si>
    <t>Don de kit Scolaire (Yalgo, Nagbingou, Koala, Taparko, Bouroum)</t>
  </si>
  <si>
    <t>Appui Institutionnel Region du Centre Nord pour l'organisation du 11 Decembre 2020</t>
  </si>
  <si>
    <t>CENTRE-OUEST</t>
  </si>
  <si>
    <t>Réalisation de Bornes fontaines / village</t>
  </si>
  <si>
    <t>Acquisition de lits et matelas d'hospitalisation pour le CSPS</t>
  </si>
  <si>
    <t>Construction du logement de l'infirmier du CSPS</t>
  </si>
  <si>
    <t xml:space="preserve">Dotation de moyens matériels  et financiers aux 16 jeunes déjà formés en Soudure, mécanique et menuiserie </t>
  </si>
  <si>
    <t>Paiements en Numéraire:                Date                                            (jj/mm/aaaa)</t>
  </si>
  <si>
    <t>Paiements en numéraire</t>
  </si>
  <si>
    <t>Montant</t>
  </si>
  <si>
    <t>1. Quel type de minerai qui a été est vendu ?</t>
  </si>
  <si>
    <t>2. Qui achète le produit ?</t>
  </si>
  <si>
    <t xml:space="preserve">3. Quel revenu le pays a-t-il perçu de la vente ? </t>
  </si>
  <si>
    <t>Informations centrales</t>
  </si>
  <si>
    <t>Informations supplémentaires</t>
  </si>
  <si>
    <t xml:space="preserve">Nom du vendeur </t>
  </si>
  <si>
    <t xml:space="preserve">Teneur et qualité </t>
  </si>
  <si>
    <t xml:space="preserve">Date de la vente </t>
  </si>
  <si>
    <t xml:space="preserve">Projet/permis de provenance </t>
  </si>
  <si>
    <t>Type de minerai vendu</t>
  </si>
  <si>
    <t xml:space="preserve">N° de contrat/N° de bon de commande/N° de facture </t>
  </si>
  <si>
    <t>Acheteur</t>
  </si>
  <si>
    <t>Revenus perçus</t>
  </si>
  <si>
    <t xml:space="preserve">Prix de vente unitaire (officiel/administré fixé par l’Etat) </t>
  </si>
  <si>
    <t>O9/06/2020</t>
  </si>
  <si>
    <t>08/082020</t>
  </si>
  <si>
    <t>23/092020</t>
  </si>
  <si>
    <t>Burkina Phosphate</t>
  </si>
  <si>
    <t>Mr. SONDO Saidou</t>
  </si>
  <si>
    <t>Mr. TRAORE Siaka</t>
  </si>
  <si>
    <t>Mme KOUSSE</t>
  </si>
  <si>
    <t>Négoce commerce industrie SARL</t>
  </si>
  <si>
    <t>Mr ONADJA Adjima Fada N'Gourma</t>
  </si>
  <si>
    <t>TRANSGLO.BL Consulting International (TCI) SARL</t>
  </si>
  <si>
    <t>Mme. KABORE Clarisse (SELEM) AGRO</t>
  </si>
  <si>
    <t>REVITALIZ Koubri</t>
  </si>
  <si>
    <t>AROM-H</t>
  </si>
  <si>
    <t>Mr.SOUOBOU</t>
  </si>
  <si>
    <t>Mr.KABORE Arsène</t>
  </si>
  <si>
    <t>Mr.Cheik Ibrahim</t>
  </si>
  <si>
    <t>Client REO</t>
  </si>
  <si>
    <t>ZTC</t>
  </si>
  <si>
    <t>EZOH-SRC</t>
  </si>
  <si>
    <t>Mme.KABORE Clarisse</t>
  </si>
  <si>
    <t>Mr.MAIGA Youssouf</t>
  </si>
  <si>
    <t>Mr.ZIDA Awa</t>
  </si>
  <si>
    <t>Mr.OUIBGA Réné</t>
  </si>
  <si>
    <t>Mr.SAWADOGO Moise</t>
  </si>
  <si>
    <t>Mr.BONOU Emile</t>
  </si>
  <si>
    <t>client BP</t>
  </si>
  <si>
    <t>Client BP</t>
  </si>
  <si>
    <t>Mr.WANGRAWA</t>
  </si>
  <si>
    <t>Mr.SAWADOGO Romain</t>
  </si>
  <si>
    <t>UPE.BF</t>
  </si>
  <si>
    <t>Mr.KAGONE Bassirou</t>
  </si>
  <si>
    <t>Mr.THIOMBIANO Sylvain</t>
  </si>
  <si>
    <t>Mr.OUATTARA François d'Assise</t>
  </si>
  <si>
    <t>Mr.GUIGMA Appolinaire</t>
  </si>
  <si>
    <t>Mme.Namaro YAGO</t>
  </si>
  <si>
    <t>AROM H</t>
  </si>
  <si>
    <t>COCIMA</t>
  </si>
  <si>
    <t>Mr.NAON B.A. Hervé</t>
  </si>
  <si>
    <t>Ferme pilote de Barga</t>
  </si>
  <si>
    <t>Ferme Pilotte de Barga</t>
  </si>
  <si>
    <t>CAP Matourkou</t>
  </si>
  <si>
    <t>Mr.OUEDRAOGO Ibrahim</t>
  </si>
  <si>
    <t>Mr.COMPAORE Stanislas</t>
  </si>
  <si>
    <t>Mr.TAPSOBA Hamado</t>
  </si>
  <si>
    <t>Mr.TOE Bernadette</t>
  </si>
  <si>
    <t>Mr.SAWADOGO Mathias</t>
  </si>
  <si>
    <t>UPE - BF</t>
  </si>
  <si>
    <t>Mr.SAWADOGO Abel</t>
  </si>
  <si>
    <t>Mr.ZIDA Ibrahim</t>
  </si>
  <si>
    <t>Ferme d'exploitation DIALLO &amp; Associés</t>
  </si>
  <si>
    <t>Mme.TOE Bernadette</t>
  </si>
  <si>
    <t>Mr.YANOGO André</t>
  </si>
  <si>
    <t>Mr.KONDOMBO Antoinette</t>
  </si>
  <si>
    <t>ASSOCIATION ZORAMB NAAGTAABA</t>
  </si>
  <si>
    <t>Mr.COULDIATY Jean</t>
  </si>
  <si>
    <t>Mme.ZONGO Chantal</t>
  </si>
  <si>
    <t>Mme.KORGO Edith</t>
  </si>
  <si>
    <t>Mr.KABORE Pierre</t>
  </si>
  <si>
    <t>Mr.OUEDRAOGO Souleymane</t>
  </si>
  <si>
    <t>Mr.KABORE Michel</t>
  </si>
  <si>
    <t>Mr.ILBOUDO Hamado</t>
  </si>
  <si>
    <t>Mr.NONGUIERMA Amédé Francis</t>
  </si>
  <si>
    <t>Mr.OUEDRAOGO Joachim</t>
  </si>
  <si>
    <t>Mr.OUEDRAOGO Michel</t>
  </si>
  <si>
    <t>Mr.TONDE Jean</t>
  </si>
  <si>
    <t>Mr.RAMDE K. Lambert</t>
  </si>
  <si>
    <t>Mr.SAWADOGO Bouba</t>
  </si>
  <si>
    <t>Mr.KOUMBEM Marcel</t>
  </si>
  <si>
    <t>Mr.NIKIEMA Rasmané</t>
  </si>
  <si>
    <t>Mr.DOUAMBA Celestin</t>
  </si>
  <si>
    <t>Mr.OUEDRAOGO Saidou</t>
  </si>
  <si>
    <t>Mr.TAPSOBA Amado</t>
  </si>
  <si>
    <t>GADJAGA</t>
  </si>
  <si>
    <t>Mr.KOUDA Celestin</t>
  </si>
  <si>
    <t>Mr.TRAORE Ahmed</t>
  </si>
  <si>
    <t>Mr.SAWADOGO Gédéon</t>
  </si>
  <si>
    <t>Mr.CONGO</t>
  </si>
  <si>
    <t>Mr.KONSEIGA</t>
  </si>
  <si>
    <t>Mr.MILLOGO Lamoussa</t>
  </si>
  <si>
    <t>Mr.NIKIEMA Jule</t>
  </si>
  <si>
    <t>Mr.BAYALA Rigobert</t>
  </si>
  <si>
    <t>Mr.KABORE Joanny</t>
  </si>
  <si>
    <t>Mr.KONGOUNOU</t>
  </si>
  <si>
    <t>Mr.KABORE</t>
  </si>
  <si>
    <t>Mme.ILBOUDO Wèndemie</t>
  </si>
  <si>
    <t>Mme.DERA Oualilai</t>
  </si>
  <si>
    <t>Mme KABORE Joanny</t>
  </si>
  <si>
    <t>Client de BP</t>
  </si>
  <si>
    <t>INERA</t>
  </si>
  <si>
    <t>Mr.ILBOUDO</t>
  </si>
  <si>
    <t>Mr.YANOGO Abdel Aziz</t>
  </si>
  <si>
    <t>Mr.BICTOGO Zakaria</t>
  </si>
  <si>
    <t>Mr.OUEDRAOGO Moussa</t>
  </si>
  <si>
    <t>EN.SEF</t>
  </si>
  <si>
    <t>Mr.BAMOGO Yacouba</t>
  </si>
  <si>
    <t>Mr.MILLOGO Christian</t>
  </si>
  <si>
    <t>Mr.ILBOUDO Josepha</t>
  </si>
  <si>
    <t>Mr.KOUDOUGOU Boureima</t>
  </si>
  <si>
    <t>Mr.YAGO</t>
  </si>
  <si>
    <t>Mr.NIKIEMA Paul</t>
  </si>
  <si>
    <t>Ferme Tanghin Dassouri</t>
  </si>
  <si>
    <t>Mr.OUEDRAOGO Casimir</t>
  </si>
  <si>
    <t>Mr.ZIDA</t>
  </si>
  <si>
    <t>Mr.ZIDA Mariam</t>
  </si>
  <si>
    <t>A.W.Ouahigouya</t>
  </si>
  <si>
    <t>FASO BIO CARBURANT</t>
  </si>
  <si>
    <t>Mr.OUEDRAOGO K. Ismael</t>
  </si>
  <si>
    <t>Mr.COMBARY Adonikam</t>
  </si>
  <si>
    <t>Mme.KABORE Angel</t>
  </si>
  <si>
    <t>Formulaires de Déclaration</t>
  </si>
  <si>
    <t>Etats Financiers</t>
  </si>
  <si>
    <t>Excel</t>
  </si>
  <si>
    <t>Signé par le Management</t>
  </si>
  <si>
    <t>Certifié par un auditeur</t>
  </si>
  <si>
    <t>Eléctronique / Physique</t>
  </si>
  <si>
    <t>EF 2020 certifiés par un CAC</t>
  </si>
  <si>
    <t>Rapport d'audit ou Lettre d'affirmation du CAC envoyé</t>
  </si>
  <si>
    <t>Fiabilité globale</t>
  </si>
  <si>
    <t>E</t>
  </si>
  <si>
    <t>Rapport d'audit</t>
  </si>
  <si>
    <t>Nc : Non communiqué.</t>
  </si>
  <si>
    <r>
      <t>Annexe 6 – Paiements sociaux obligatoires</t>
    </r>
    <r>
      <rPr>
        <sz val="9"/>
        <rFont val="Trebuchet MS"/>
        <family val="2"/>
      </rPr>
      <t> </t>
    </r>
  </si>
  <si>
    <r>
      <t>Annexe 5 – Effectif des employés</t>
    </r>
    <r>
      <rPr>
        <sz val="9"/>
        <rFont val="Trebuchet MS"/>
        <family val="2"/>
      </rPr>
      <t> </t>
    </r>
    <r>
      <rPr>
        <b/>
        <sz val="9"/>
        <color rgb="FFED1A3B"/>
        <rFont val="Trebuchet MS"/>
        <family val="2"/>
      </rPr>
      <t xml:space="preserve"> </t>
    </r>
  </si>
  <si>
    <r>
      <t>Annexe 3 - Structure de capital et propriété réelle des sociétés retenues dans le périmètre de rapprochement</t>
    </r>
    <r>
      <rPr>
        <b/>
        <sz val="9"/>
        <rFont val="Trebuchet MS"/>
        <family val="2"/>
      </rPr>
      <t> </t>
    </r>
    <r>
      <rPr>
        <b/>
        <sz val="9"/>
        <color rgb="FFED1A3B"/>
        <rFont val="Trebuchet MS"/>
        <family val="2"/>
      </rPr>
      <t xml:space="preserve">   </t>
    </r>
  </si>
  <si>
    <r>
      <t>Annexe 2 - Sociétés retenues pour une déclaration unilatérale</t>
    </r>
    <r>
      <rPr>
        <sz val="9"/>
        <rFont val="Trebuchet MS"/>
        <family val="2"/>
      </rPr>
      <t> </t>
    </r>
    <r>
      <rPr>
        <b/>
        <sz val="9"/>
        <color rgb="FFED1A3B"/>
        <rFont val="Trebuchet MS"/>
        <family val="2"/>
      </rPr>
      <t xml:space="preserve"> </t>
    </r>
  </si>
  <si>
    <t>Nom de la Société de sous-traitance</t>
  </si>
  <si>
    <t xml:space="preserve"> All Terrain Services </t>
  </si>
  <si>
    <t xml:space="preserve"> ORYX ENERGIES </t>
  </si>
  <si>
    <t xml:space="preserve"> Chop Ladies </t>
  </si>
  <si>
    <t xml:space="preserve"> BURKINA EQUIPEMENT (BKE) </t>
  </si>
  <si>
    <t xml:space="preserve"> Société de Forage et de Travaux Publics </t>
  </si>
  <si>
    <t xml:space="preserve"> Air LIQUIDE BURKINA FASO </t>
  </si>
  <si>
    <t xml:space="preserve"> Kanazoé et Frères </t>
  </si>
  <si>
    <t xml:space="preserve"> EGF GROUP </t>
  </si>
  <si>
    <t xml:space="preserve"> ORBIT GARANT </t>
  </si>
  <si>
    <t xml:space="preserve"> EPIROC </t>
  </si>
  <si>
    <t xml:space="preserve"> Tropic Mining &amp; Quarry </t>
  </si>
  <si>
    <t xml:space="preserve"> FLUICONNECTO BF </t>
  </si>
  <si>
    <t xml:space="preserve"> African Explosives Limited </t>
  </si>
  <si>
    <t xml:space="preserve"> UMO </t>
  </si>
  <si>
    <t xml:space="preserve"> BIA BURKINA SARL </t>
  </si>
  <si>
    <t xml:space="preserve"> Bel emploi Sarl </t>
  </si>
  <si>
    <t xml:space="preserve"> Hydraulic Greasing Services </t>
  </si>
  <si>
    <t xml:space="preserve"> Eveil Consulting  </t>
  </si>
  <si>
    <t xml:space="preserve"> Fluiconnecto SARL </t>
  </si>
  <si>
    <t xml:space="preserve"> VisionPro-RH </t>
  </si>
  <si>
    <t xml:space="preserve"> KALTIRE Mining Tire Group </t>
  </si>
  <si>
    <t xml:space="preserve"> Human Project </t>
  </si>
  <si>
    <t xml:space="preserve"> Equipement Général du Faso, SARL </t>
  </si>
  <si>
    <t xml:space="preserve"> UPRIGHT PARTNERS </t>
  </si>
  <si>
    <t xml:space="preserve"> Air Liquide </t>
  </si>
  <si>
    <t xml:space="preserve"> International Mining Services and Transport </t>
  </si>
  <si>
    <t xml:space="preserve"> Societé générale de surveillance Burkina SA </t>
  </si>
  <si>
    <t xml:space="preserve"> SAER EMPLOI BURKINA </t>
  </si>
  <si>
    <t xml:space="preserve"> Entreprise Coulibaly et frère </t>
  </si>
  <si>
    <t xml:space="preserve"> ATS </t>
  </si>
  <si>
    <t xml:space="preserve"> BYRNECUT </t>
  </si>
  <si>
    <t xml:space="preserve"> CDPG </t>
  </si>
  <si>
    <t xml:space="preserve"> AUMS </t>
  </si>
  <si>
    <t xml:space="preserve"> MIGLAB </t>
  </si>
  <si>
    <t xml:space="preserve"> AMS </t>
  </si>
  <si>
    <t xml:space="preserve"> RODS ENERGY </t>
  </si>
  <si>
    <t xml:space="preserve"> Entreprise Sila Equipement et BTP (SEB) </t>
  </si>
  <si>
    <t xml:space="preserve"> PW Mining </t>
  </si>
  <si>
    <t xml:space="preserve"> Tal sougri Sila Equipements et BTP (TSE) </t>
  </si>
  <si>
    <t xml:space="preserve"> Sahara Mining Services </t>
  </si>
  <si>
    <t xml:space="preserve"> ETABLISSEMENT OUEDRAOGO RASMANE </t>
  </si>
  <si>
    <t xml:space="preserve"> ECI </t>
  </si>
  <si>
    <t xml:space="preserve"> TRADE BUSINES WEST AFRICA (TBWA) </t>
  </si>
  <si>
    <t xml:space="preserve"> Forage Technic-Eau(FTE) </t>
  </si>
  <si>
    <t xml:space="preserve"> Médicis Assistance Sarl </t>
  </si>
  <si>
    <t xml:space="preserve"> BONODON </t>
  </si>
  <si>
    <t xml:space="preserve"> Allterrain services Burkina SARL </t>
  </si>
  <si>
    <t xml:space="preserve"> Exterhum Africa </t>
  </si>
  <si>
    <t xml:space="preserve"> Diacfa Librairie </t>
  </si>
  <si>
    <t xml:space="preserve"> BNSP </t>
  </si>
  <si>
    <t xml:space="preserve"> Equipement general du Faso </t>
  </si>
  <si>
    <t xml:space="preserve"> BBS </t>
  </si>
  <si>
    <t xml:space="preserve"> COFACO </t>
  </si>
  <si>
    <t xml:space="preserve"> PYRAMIDE SECURITE  </t>
  </si>
  <si>
    <t xml:space="preserve"> SYNDICATS </t>
  </si>
  <si>
    <t xml:space="preserve"> TECHNO SECURITY </t>
  </si>
  <si>
    <t xml:space="preserve"> TRANSCORDEC </t>
  </si>
  <si>
    <t xml:space="preserve"> COGEB SA </t>
  </si>
  <si>
    <t xml:space="preserve"> ENTREPRISE TIEMTORE LASSINA ET FRERES </t>
  </si>
  <si>
    <t xml:space="preserve"> MAXAM </t>
  </si>
  <si>
    <t xml:space="preserve"> CMEF </t>
  </si>
  <si>
    <t xml:space="preserve"> DESIMONE </t>
  </si>
  <si>
    <t xml:space="preserve"> RALPH NEGOCE </t>
  </si>
  <si>
    <t xml:space="preserve"> AEL </t>
  </si>
  <si>
    <t xml:space="preserve"> MTP SA </t>
  </si>
  <si>
    <t xml:space="preserve"> ORICA </t>
  </si>
  <si>
    <t xml:space="preserve"> ENTREPRISE FATOU SOUMANA </t>
  </si>
  <si>
    <t xml:space="preserve"> BME </t>
  </si>
  <si>
    <t xml:space="preserve"> ESSAKANE SOLAR </t>
  </si>
  <si>
    <t xml:space="preserve"> SGS BURKINA SA </t>
  </si>
  <si>
    <t xml:space="preserve"> WAYINKA MINING </t>
  </si>
  <si>
    <t xml:space="preserve"> TOTAL BURKINA </t>
  </si>
  <si>
    <t xml:space="preserve"> 3M SOLUTIONS </t>
  </si>
  <si>
    <t xml:space="preserve"> VIVO ENERGY </t>
  </si>
  <si>
    <t xml:space="preserve"> C.D.A SERVICE &amp; TRADING SARL </t>
  </si>
  <si>
    <t>Société de sous-traitance</t>
  </si>
  <si>
    <t>Nom des Comptoirs</t>
  </si>
  <si>
    <t xml:space="preserve"> MACIS GOLD TRADING SARL </t>
  </si>
  <si>
    <t xml:space="preserve"> SOCOM BF  </t>
  </si>
  <si>
    <t xml:space="preserve"> GROUPE SORGA INTERNATIONAL </t>
  </si>
  <si>
    <t xml:space="preserve"> METAL AFRIQUE SARL </t>
  </si>
  <si>
    <t xml:space="preserve"> APRIL MINING ET COMPAGNY (AMC) </t>
  </si>
  <si>
    <t xml:space="preserve"> WENDPANGA MULTI COMPAGNY </t>
  </si>
  <si>
    <t xml:space="preserve"> RAKOULY GOLD SARL </t>
  </si>
  <si>
    <t xml:space="preserve"> EUSKALOR </t>
  </si>
  <si>
    <t xml:space="preserve"> ESAK   </t>
  </si>
  <si>
    <t xml:space="preserve"> GROUPE BURKINA GOLD INTERNATIONAL </t>
  </si>
  <si>
    <t xml:space="preserve"> ANGLO MINE SARL </t>
  </si>
  <si>
    <t xml:space="preserve"> SOCIETE HAMDANE-OR </t>
  </si>
  <si>
    <t xml:space="preserve"> SAS MONTE CRISTO  </t>
  </si>
  <si>
    <t xml:space="preserve"> SOCIETE MINIERE DU NORD SARL </t>
  </si>
  <si>
    <t xml:space="preserve"> K &amp; K GOLD TRADING SARL  </t>
  </si>
  <si>
    <t xml:space="preserve"> SOCIETE LINION GOLD </t>
  </si>
  <si>
    <t xml:space="preserve"> AFFINOR </t>
  </si>
  <si>
    <t xml:space="preserve"> GOLD GROZA DIAMONDS </t>
  </si>
  <si>
    <t xml:space="preserve"> BURKINA GOLD TRADING INTERNATIONAL </t>
  </si>
  <si>
    <t xml:space="preserve"> LAAFI-LA BOUMBOU-OR SARL   </t>
  </si>
  <si>
    <t xml:space="preserve"> TIENU BUAMA SERVICES SARL </t>
  </si>
  <si>
    <t xml:space="preserve"> TOUGOUYA KOKO-OR SARL </t>
  </si>
  <si>
    <t xml:space="preserve"> GALAXY MINERALS ENTREPRISE GME-SARL </t>
  </si>
  <si>
    <t xml:space="preserve"> BURKINA GOLD INCENTIVE BGI SARL </t>
  </si>
  <si>
    <t xml:space="preserve"> SOBUCOR </t>
  </si>
  <si>
    <t xml:space="preserve"> SOGESS GOLD TRADING (SGT ) SARL </t>
  </si>
  <si>
    <t xml:space="preserve"> ELOHIM GOLD CORPORATION </t>
  </si>
  <si>
    <t xml:space="preserve"> ABDOU FADH SERVICES SARL </t>
  </si>
  <si>
    <t xml:space="preserve"> TOUWENSIDA SARL </t>
  </si>
  <si>
    <t xml:space="preserve"> BEST GOLD INTERNATIONAL </t>
  </si>
  <si>
    <t xml:space="preserve"> BURKINA MINING GROUP BMG SARL </t>
  </si>
  <si>
    <t xml:space="preserve"> BURKINA GOLD COUNTER SARL </t>
  </si>
  <si>
    <t xml:space="preserve"> ALTEIA SARL </t>
  </si>
  <si>
    <t xml:space="preserve"> ZELO TRADING SARL </t>
  </si>
  <si>
    <t xml:space="preserve"> SOBIF  </t>
  </si>
  <si>
    <t xml:space="preserve"> ARPARICAVO SA </t>
  </si>
  <si>
    <t>Comptoirs d’or</t>
  </si>
  <si>
    <t>Nc : Non communiqué.</t>
  </si>
  <si>
    <t>N/a : Non applicable.</t>
  </si>
  <si>
    <t>Faible</t>
  </si>
  <si>
    <t>Elevée</t>
  </si>
  <si>
    <t>Certifié par un la Cour des Comptes (régies financières)</t>
  </si>
  <si>
    <t>Certifié par un auditeur (Société d'Etat)</t>
  </si>
  <si>
    <t xml:space="preserve">Direction Générale des Impôts (DGI) </t>
  </si>
  <si>
    <t xml:space="preserve">Direction Générale des Douanes (DGD)  </t>
  </si>
  <si>
    <t xml:space="preserve">Direction Générale du Trésor et de la Comptabilité Publique (DGTCP) </t>
  </si>
  <si>
    <t xml:space="preserve">Fonds d'Intervention pour l'Environnement (FIE) </t>
  </si>
  <si>
    <t xml:space="preserve">Agence Nationale d’Encadrement des Exploitations Minières Artisanales et Semi-mécanisées (ANEEMAS) </t>
  </si>
  <si>
    <t xml:space="preserve">Office National de Sécurisation des Sites Miniers </t>
  </si>
  <si>
    <t xml:space="preserve">Agence nationale des évaluations environnementales </t>
  </si>
  <si>
    <t>Bureau des Mines et de la Géologie du Burkina</t>
  </si>
  <si>
    <t>DEMOLITION ET LA RECONSTRUCTION DE BATIMENTS DANS LES VILLAGES REINSTALLES</t>
  </si>
  <si>
    <t>RECONSTRUCTION DES MAISONS COMMUNAUTAIRES - ETUDE GEOTECHNIQUE ET CONCEPTION DES FONDATIONS DES BATIMENTS</t>
  </si>
  <si>
    <t>Identité du Bénéficiaire (Nom)</t>
  </si>
  <si>
    <t xml:space="preserve"> ESSAKANE SA </t>
  </si>
  <si>
    <t xml:space="preserve"> Néant </t>
  </si>
  <si>
    <t xml:space="preserve"> Nc </t>
  </si>
  <si>
    <t xml:space="preserve">ETUDE GEOTECHNIQUE ET CONCEPTION DES FONDATIONS DES BATIMENT </t>
  </si>
  <si>
    <t xml:space="preserve">HOUNDE GOLD OPERATION SA </t>
  </si>
  <si>
    <t>Région des Hauts-Bassins, Commune de Houndé</t>
  </si>
  <si>
    <t>Prise en charge des frais de session et des frais des activités des sous-commissions</t>
  </si>
  <si>
    <t xml:space="preserve"> Décret 2012-482/PRES/PM/MCE/MEF/MATDS du 7 juin 2012, portant création, attributions et fonctionnement des cadres de concertations régionaux du secteur des mines et des carrières </t>
  </si>
  <si>
    <t xml:space="preserve">RIVERSTONE </t>
  </si>
  <si>
    <t>Caisse National de Sécurité Sociale</t>
  </si>
  <si>
    <t xml:space="preserve">WAHGNION GOLD </t>
  </si>
  <si>
    <t>WAHGNION GOLD</t>
  </si>
  <si>
    <t>OUATTARA MASSENI</t>
  </si>
  <si>
    <t>SOMISA</t>
  </si>
  <si>
    <t>Paiements en Numéraire: Date (jj/mm/aaaa)</t>
  </si>
  <si>
    <t>Paiements en Numéraire: Montant FCFA</t>
  </si>
  <si>
    <t>Nc : Non communiqué</t>
  </si>
  <si>
    <t xml:space="preserve"> DORI, FALAGOUNTOU, GOROM </t>
  </si>
  <si>
    <t xml:space="preserve"> FABRICATION DU TAMIS </t>
  </si>
  <si>
    <t xml:space="preserve">Mise en œuvre des activités de lutte contre le paludisme  </t>
  </si>
  <si>
    <t xml:space="preserve"> Mise en oeuvre des activités de lutte contre le paludisme ASSOCIATION TASSAGTH </t>
  </si>
  <si>
    <t xml:space="preserve"> ACHAT DE BOEUFS , </t>
  </si>
  <si>
    <t xml:space="preserve">AVENANT 01 - ESS2019-222 , Supplier Name: ALASSANE, KADER ET BIBATA -A.K.B , PO Number: 114115  </t>
  </si>
  <si>
    <t xml:space="preserve">3eme et dernière tranche/ Alphabétisation de 120 adultes </t>
  </si>
  <si>
    <t xml:space="preserve">COLLECTE DE SEMENCES SUR LE SITE , </t>
  </si>
  <si>
    <t xml:space="preserve">SOUS SOLAGE DES FORETS VILLAGEOISES </t>
  </si>
  <si>
    <t xml:space="preserve">REALISATION D'UNE EXTENSION DU SITE RIZICOLE A ESSAKANE SITE &amp; REALISATION D'UNE CLOTURE DU SITE RIZICOLE A GOULOUGOUNTOU , </t>
  </si>
  <si>
    <t>RENFORCEMENT DES CAPACITES DES PRODUCTEURS</t>
  </si>
  <si>
    <t>REALISATION D'UNE EXTENSION DU SITE RIZICOLE A ESSAKANE SITE &amp; REALISATION D'UNE CLOTURE DU SITE RIZICOLE A GOULOUGOUNTOU</t>
  </si>
  <si>
    <t xml:space="preserve">SOUS SOLAGE DES FORETS VILLAGEOIS ET DE LA ZONE DE PATURAGE , Supplier Name: ZOURE DENIS , PO Number:  </t>
  </si>
  <si>
    <t xml:space="preserve"> ID: SESAM AMELIORE POUR LA CAMPAGNE AGRICOLE 2020 , Supplier Name: ASSOCIATION DES PRODUCTEURS DE SESAME DE SENO , PO Number:  </t>
  </si>
  <si>
    <t xml:space="preserve"> ID: ESS2020-076 REALISATIO?N D'UNE CLOTURE GRILLAGEE A ESSAKANE SITE , Supplier Name: ENTREPRISE FATOU SOUMANA , PO Number: 125675  </t>
  </si>
  <si>
    <t xml:space="preserve"> ID: ESS2020-062 RENFORCEMENT DES CAPACITES DES PRODUCTEURS , Supplier Name: SAHEL AGRO , PO Number: 124757  </t>
  </si>
  <si>
    <t xml:space="preserve"> ID: Soutien financier à l'organisation du tournoi de maracana interservices , Supplier Name: COMITE DE GESTION MAISON DE JEUNE DE FALAGOUNTOU , PO Number:  </t>
  </si>
  <si>
    <t xml:space="preserve"> ID: Appui financier pour la mise en oeuvre des activités de l'association Toumaste Kalafala , Supplier Name: CVD DE GOULOUGOUNTOU , PO Number:  </t>
  </si>
  <si>
    <t xml:space="preserve"> ID: Appui alimentaire aux communautés riveraines de la mine , Supplier Name: COMMUNE DE GOROM-GOROM , PO Number:  </t>
  </si>
  <si>
    <t xml:space="preserve"> ID: Appui financier pour le curage de trois puits busés au secteur 02 , Supplier Name: ASSOCIATION UNION POUR LA PROMOTION DES FORAGES , PO Number:  </t>
  </si>
  <si>
    <t xml:space="preserve"> ID: Appui financier pour la réalisation d'activités de lutte contre le COVID-19 , Supplier Name: CVD FALAGOUNTOU , PO Number:  </t>
  </si>
  <si>
    <t xml:space="preserve"> ID: Réparation de véhicule du commissariat de police de Falagountou , Supplier Name: ATELIER DE SOUDURE BAMOGO ET FRERES (A-S-B-F) , PO Number:  </t>
  </si>
  <si>
    <t xml:space="preserve"> ID: Appui financier pour l'organisation de la première édition de sahel champion , Supplier Name: CONSEIL REGIONAL DE LA JEUNESSE DU SAHEL - CRJ-SAHEL , PO Number:  </t>
  </si>
  <si>
    <t xml:space="preserve"> ID: Appui financier au tournoi de football de renaissance Bilbambili , Supplier Name: ASSOCIATION SPORT ET VIE , PO Number:  </t>
  </si>
  <si>
    <t xml:space="preserve"> ID: Soutien financier à la réalisation des travaux d'urgence d'assainissement , Supplier Name: COMMUNE DE DORI , PO Number:  </t>
  </si>
  <si>
    <t xml:space="preserve"> ID: APPUI FINANCIER POUR L'ORGANISATION DU TOURNOI DE LA PAIX , Supplier Name: COGES ACTIVITE DES JEUNES , PO Number:  </t>
  </si>
  <si>
    <t xml:space="preserve"> ID: Appui financier pour l'organisation de la 40ème édition de la coupe du Gouverneur , Supplier Name: RA GOUVERNORAT DU SAHEL , PO Number:  </t>
  </si>
  <si>
    <t xml:space="preserve"> ID: Appui financier pour la modification de la salle PCR du CHRD , Supplier Name: RA DIRECTION REGIONALE DE LA SANTE , PO Number:  </t>
  </si>
  <si>
    <t xml:space="preserve"> ID: Contribution à l'organisation de la semaine de la cohésion sociale de la commune de Dori , Supplier Name: COOPERATION DECENTRALISE/DORI , PO Number:  </t>
  </si>
  <si>
    <t xml:space="preserve"> ID: Appui financier au CSPS d'Essakane site , Supplier Name: RA DIRECTION REGIONALE DE LA SANTE , PO Number:  </t>
  </si>
  <si>
    <t xml:space="preserve"> ID: Appui financier au profit du CSPS d'Essakane site , Supplier Name: ASSOCIATION TOUMASS KAL-TAMASHEQ , PO Number:  </t>
  </si>
  <si>
    <t xml:space="preserve"> ID: DEMANDE DE VIREMENT-chefferie coutumiere , Supplier Name: CRCCT-S , PO Number:  </t>
  </si>
  <si>
    <t xml:space="preserve"> ID: Contribution à la réalisation de l'ouvrage de franchissement (pont) , Supplier Name: COMMUNE DE FALAGOUNTOU , PO Number:  </t>
  </si>
  <si>
    <t xml:space="preserve"> ID: Appui financier pour la réalisation d'une boulangerie /tranche pour la mise à niveau du batiment , Supplier Name: BOULANGERIE PAAMARAL , PO Number:  </t>
  </si>
  <si>
    <t xml:space="preserve"> ID: Contribution financière à la journée de la redevabilité , Supplier Name: COMMUNE DE GOROM-GOROM , PO Number:  </t>
  </si>
  <si>
    <t xml:space="preserve"> ID: Mise en place d'une bibliothèque , Supplier Name: MAIGA NOUHOU ISSA , PO Number:  </t>
  </si>
  <si>
    <t xml:space="preserve"> ID: Appui financier au profit des personnes vulnérables , Supplier Name: COMMUNE DE GOROM-GOROM , PO Number:  </t>
  </si>
  <si>
    <t xml:space="preserve"> ID: ESS2020-079 CONSTRUCTION D'UNE BANQUE A ALIMENT BETAIL A PETABARABE OUDALAN , Supplier Name: TALATOU CONSTRUCTION , PO Number: 125250  </t>
  </si>
  <si>
    <t xml:space="preserve"> ID: AVENANT 01 ESS2020-079 , Supplier Name: TALATOU CONSTRUCTION , PO Number: 125250  </t>
  </si>
  <si>
    <t xml:space="preserve"> ID: Contribution à la prise en charge de sept agents de santé volontaires au niveau du CSPS , Supplier Name: COMMUNE DE GOROM-GOROM , PO Number:  </t>
  </si>
  <si>
    <t xml:space="preserve"> ID: Contribution financière pour l'acquisition d'un véhicule , Supplier Name: COMMUNE DE GOROM-GOROM , PO Number:  </t>
  </si>
  <si>
    <t xml:space="preserve"> ID: Contribution financière au fond communal de solidarité , Supplier Name: COMMUNE DE DORI , PO Number:  </t>
  </si>
  <si>
    <t xml:space="preserve"> ID: Alphabétisation  de 90 adultes en français fondamental dernière tranche , Supplier Name: RA DPEBA SENO , PO Number:  </t>
  </si>
  <si>
    <t xml:space="preserve"> ID: Prise en charge des rites sur les lieux sacrés , Supplier Name: ASSOCIATION COUTUMIERE DE FALAGOUNTOU , PO Number:  </t>
  </si>
  <si>
    <t xml:space="preserve"> ID: CONSTRUCTION DUN LYCEE A GOULGOUNTOU , Supplier Name: SOCIETE BAMOYE IMPORT EXPORT (SBIE) SARL , PO Number: 128318  </t>
  </si>
  <si>
    <t xml:space="preserve"> ID: SUIVI CONTRÔLE DU LYCÉE DE GOULGOUNTOU , Supplier Name: SOCIETE ZAAMANI BEYRA SARL , PO Number: 128348  </t>
  </si>
  <si>
    <t xml:space="preserve"> ID: SUIVI CONTRÔLE DE LA SALLE DE SPECTACLE A FALAGOUNTOU , Supplier Name: ACTE ART SARL , PO Number: 128353  </t>
  </si>
  <si>
    <t xml:space="preserve"> ID: Appui financier à l'organisation de cours de vacances pour les élèves des communes de ZAMO , Supplier Name: COMITE COMMUNAL DE JUMELAGE DE FALAGOUNTOU , PO Number:  </t>
  </si>
  <si>
    <t xml:space="preserve"> BISSA GOLD  SA </t>
  </si>
  <si>
    <t xml:space="preserve"> SEMAFO BURKINA FASO SA </t>
  </si>
  <si>
    <t xml:space="preserve"> Elèves </t>
  </si>
  <si>
    <t xml:space="preserve"> Education </t>
  </si>
  <si>
    <t xml:space="preserve"> Boucle du Mouhoun </t>
  </si>
  <si>
    <t xml:space="preserve"> Kits scolaires pour 55 écoles avec au total 16 187 écoliers </t>
  </si>
  <si>
    <t xml:space="preserve"> Cantine scolaire au profit de 17 écoles  </t>
  </si>
  <si>
    <t xml:space="preserve"> Opérations vélos pour les meilleurs élèves dans le cadre du programme excellence scolaire </t>
  </si>
  <si>
    <t xml:space="preserve"> Association des couturiers de Somona </t>
  </si>
  <si>
    <t xml:space="preserve"> Association </t>
  </si>
  <si>
    <t xml:space="preserve"> Atelier de couture de Somona </t>
  </si>
  <si>
    <t xml:space="preserve"> Association des apiculteurs de Dangouna </t>
  </si>
  <si>
    <t xml:space="preserve"> Menuiserie de Dangouna </t>
  </si>
  <si>
    <t xml:space="preserve"> couturiers </t>
  </si>
  <si>
    <t xml:space="preserve"> Soutien financiers (Siou, Bossian, maoula, et Wona et Dangouna) </t>
  </si>
  <si>
    <t xml:space="preserve"> Communauté villageoise  </t>
  </si>
  <si>
    <t xml:space="preserve"> Soutien pour réparation de 2 forages dans le village de Wona </t>
  </si>
  <si>
    <t xml:space="preserve"> Associations des étudiants et ressortissants </t>
  </si>
  <si>
    <t xml:space="preserve"> Soutiens aux activités socio-culturelles des associations de Kona, yaho,Nana, Dora , Wona Konkoliko et Bana </t>
  </si>
  <si>
    <t xml:space="preserve"> Bossian, Datomo et Bana </t>
  </si>
  <si>
    <t xml:space="preserve"> Dédommagement </t>
  </si>
  <si>
    <t xml:space="preserve"> Dédommagement de champs et autres biens </t>
  </si>
  <si>
    <t xml:space="preserve"> HC Mouhoun et Bale+ villages impactes </t>
  </si>
  <si>
    <t xml:space="preserve"> Appuis institutionnels </t>
  </si>
  <si>
    <t xml:space="preserve"> Appui à l’organisation du cadre de dialogue </t>
  </si>
  <si>
    <t xml:space="preserve"> Prefecture, Mairie, et HC </t>
  </si>
  <si>
    <t xml:space="preserve"> Wona- Dora </t>
  </si>
  <si>
    <t xml:space="preserve"> Infrasructures </t>
  </si>
  <si>
    <t xml:space="preserve">  aménagements routiers pour 2020-2021  </t>
  </si>
  <si>
    <t xml:space="preserve"> Lanfièra-Kona-Wona </t>
  </si>
  <si>
    <t xml:space="preserve"> Safané-Kongoba-Missakongo-Route production de Siou </t>
  </si>
  <si>
    <t xml:space="preserve"> Route de contournement de Safané et Tronçons de Ouarkoye </t>
  </si>
  <si>
    <t xml:space="preserve"> Route de Bana en cours actuellement </t>
  </si>
  <si>
    <t xml:space="preserve"> HOUNDE GOLD OPERATION  SA </t>
  </si>
  <si>
    <t xml:space="preserve"> Centre Médical  avec Antenne Chirurgicale (CMA) de Houndé </t>
  </si>
  <si>
    <t xml:space="preserve"> Santé </t>
  </si>
  <si>
    <t xml:space="preserve"> Province du Tuy </t>
  </si>
  <si>
    <t xml:space="preserve"> Construction et équipement du Centre COVID-19 de Houndé </t>
  </si>
  <si>
    <t xml:space="preserve"> Construction et équipement </t>
  </si>
  <si>
    <t xml:space="preserve"> Populations de Houndé </t>
  </si>
  <si>
    <t xml:space="preserve"> Commune de Houndé </t>
  </si>
  <si>
    <t xml:space="preserve"> Sensibilisation </t>
  </si>
  <si>
    <t xml:space="preserve"> Mairie de Houndé </t>
  </si>
  <si>
    <t xml:space="preserve"> Contribution inauguration du CSPS de Koho </t>
  </si>
  <si>
    <t xml:space="preserve"> Soutien institutionnel </t>
  </si>
  <si>
    <t xml:space="preserve"> Contribution à la célébration du 8 mars 2020 </t>
  </si>
  <si>
    <t xml:space="preserve"> Coordination provinciale des femmes </t>
  </si>
  <si>
    <t xml:space="preserve"> Contribution à la célébration du 8 mars 2021 </t>
  </si>
  <si>
    <t xml:space="preserve"> Dons en matériels de lutte contre la COVID-19 </t>
  </si>
  <si>
    <t xml:space="preserve"> Dons en nature de 740 bidons  de  gel Hydro alcolique de  475ml ,100 masques de protection , 20l de savon liquide, 12 l d' eau de javel </t>
  </si>
  <si>
    <t xml:space="preserve"> Haut-Commissariat </t>
  </si>
  <si>
    <t xml:space="preserve"> Dons en matériels de lutte contre la COVID-20 </t>
  </si>
  <si>
    <t xml:space="preserve"> Don en nature de 100 bidons de  gel Hydro alcolique de 475 ml </t>
  </si>
  <si>
    <t xml:space="preserve"> NC </t>
  </si>
  <si>
    <t xml:space="preserve"> Soutien à la Mairie pour l’opérationnalisation des kits de lavage de mains </t>
  </si>
  <si>
    <t xml:space="preserve"> Soutien à l’organisation de rencontres communautaires </t>
  </si>
  <si>
    <t xml:space="preserve"> Chefs coutumiers de Houndé </t>
  </si>
  <si>
    <t xml:space="preserve"> Soutien à l’organisation de rites pour Kari Pump </t>
  </si>
  <si>
    <t xml:space="preserve"> Ministère des Mines et des carrières  </t>
  </si>
  <si>
    <t xml:space="preserve"> Province du Kadiogo </t>
  </si>
  <si>
    <t xml:space="preserve"> Soutien à la caravane de redevabilité du Ministère en charge des mines </t>
  </si>
  <si>
    <t xml:space="preserve"> Personnes déplacées internes dans la Province du Tuy </t>
  </si>
  <si>
    <t xml:space="preserve"> Achat de vivres </t>
  </si>
  <si>
    <t xml:space="preserve"> Association sportive du Tuy </t>
  </si>
  <si>
    <t xml:space="preserve"> Sport </t>
  </si>
  <si>
    <t xml:space="preserve"> Appui  à l’Association sportive du Tuy </t>
  </si>
  <si>
    <t xml:space="preserve"> Coupe du Maire de Houndé </t>
  </si>
  <si>
    <t xml:space="preserve"> Tournoi Maracana </t>
  </si>
  <si>
    <t xml:space="preserve"> Populations Affectées par les projets miniers </t>
  </si>
  <si>
    <t xml:space="preserve"> Sécurité alimentaire </t>
  </si>
  <si>
    <t xml:space="preserve"> Dons de 5 100 plants d’anacardier </t>
  </si>
  <si>
    <t xml:space="preserve"> Elèves de la Province du Tuy </t>
  </si>
  <si>
    <t xml:space="preserve"> Bourses universitaires </t>
  </si>
  <si>
    <t xml:space="preserve"> Don d’engrais </t>
  </si>
  <si>
    <t xml:space="preserve"> RIVERSTONE KARMA SA </t>
  </si>
  <si>
    <t xml:space="preserve"> Réseau OSC </t>
  </si>
  <si>
    <t xml:space="preserve"> Nord </t>
  </si>
  <si>
    <t xml:space="preserve"> Mad#131/RC/B/REQ/2019 Prise en charge appui a l'infor. de sensibil </t>
  </si>
  <si>
    <t xml:space="preserve"> Communauté villageoise </t>
  </si>
  <si>
    <t xml:space="preserve"> Mad#008/RC/B/REQ/2020 Appui organisation rites/ chef de terres baoghin </t>
  </si>
  <si>
    <t xml:space="preserve"> WEND PANGA </t>
  </si>
  <si>
    <t xml:space="preserve"> Ac Arbres Pr Don Pc RC JARDINAGE WEND PANGA N°001 </t>
  </si>
  <si>
    <t xml:space="preserve"> Gouverneur </t>
  </si>
  <si>
    <t xml:space="preserve"> Chèque 2337836(Req 017/20) Appui Gouver.Nord/Lutte contre SIDA </t>
  </si>
  <si>
    <t xml:space="preserve"> Coordination Association namissiguima </t>
  </si>
  <si>
    <t xml:space="preserve"> #001-RVSK/OHG/2019 DON ARBRES COORDINATION ASSOCIATION NAMISSIGUIMA </t>
  </si>
  <si>
    <t xml:space="preserve"> MAD Req.024/RC/2020 Dons Dmde bénédict° aux ancetres </t>
  </si>
  <si>
    <t xml:space="preserve"> MAD Req.020/RC/2020 Appui Mobilité Membres Du CSL </t>
  </si>
  <si>
    <t xml:space="preserve"> Coordination féminine de Namissiguima </t>
  </si>
  <si>
    <t xml:space="preserve"> MAD Req.027/RC/2020 Appui.Femmes Pr Activités 08 Mars </t>
  </si>
  <si>
    <t xml:space="preserve"> Ac Machine Decortiqueuse &amp; Four SOMAF  </t>
  </si>
  <si>
    <t xml:space="preserve"> MAD REQ/RC/B/2020 Appui  Céromonie Sacrificielle BARELGO </t>
  </si>
  <si>
    <t xml:space="preserve"> Association ZERO à ZERO </t>
  </si>
  <si>
    <t xml:space="preserve"> REQ 038/RC/B/REQ/2020 appui  la sensibilisation contre la Covid 19 </t>
  </si>
  <si>
    <t xml:space="preserve"> Association LAFI BALA </t>
  </si>
  <si>
    <t xml:space="preserve"> REQ 038/RC/B/REQ/2020 </t>
  </si>
  <si>
    <t xml:space="preserve"> Association PARA </t>
  </si>
  <si>
    <t xml:space="preserve"> Famille Feu NACOULMA </t>
  </si>
  <si>
    <t xml:space="preserve"> Soutien Famille Feu NACOULMA </t>
  </si>
  <si>
    <t xml:space="preserve"> Association CITOYENNE </t>
  </si>
  <si>
    <t xml:space="preserve"> MAD REQ.044/RC/B/RQ/2020 </t>
  </si>
  <si>
    <t xml:space="preserve"> Commune Nami </t>
  </si>
  <si>
    <t xml:space="preserve"> MAD REQ.132/RC/B/RQ/2019 </t>
  </si>
  <si>
    <t xml:space="preserve"> Partenaires sociaux </t>
  </si>
  <si>
    <t xml:space="preserve"> MAD REQ.058/RC/B/RQ/2020 Appui Aux Partenaires Pr Celébrat° TABASKI </t>
  </si>
  <si>
    <t xml:space="preserve"> MAD REQ.056/RC/B/RQ/2020 Appui Karma au Rites Sacrificiels à Kao Nord </t>
  </si>
  <si>
    <t xml:space="preserve"> Pay#RC057/2020 Appui realisation projet embouche pour 30jeunes </t>
  </si>
  <si>
    <t xml:space="preserve"> Pay#MAD-RC085//2020 appui gouverneur region du nord pour le 11/12 </t>
  </si>
  <si>
    <t xml:space="preserve"> BURKINA MINING COMPANY SA (BMC) </t>
  </si>
  <si>
    <t xml:space="preserve"> ROXGOLD SANU   SA </t>
  </si>
  <si>
    <t xml:space="preserve"> Communauté locales et administration </t>
  </si>
  <si>
    <t xml:space="preserve"> Commune, province, region </t>
  </si>
  <si>
    <t xml:space="preserve"> Appui aux rencontres de concertations avec les parties prenantes </t>
  </si>
  <si>
    <t xml:space="preserve"> Province des Balé </t>
  </si>
  <si>
    <t xml:space="preserve"> Appui aux doléances des communautés et aux activités de santé communautaire </t>
  </si>
  <si>
    <t xml:space="preserve"> cheferie traditionnelle </t>
  </si>
  <si>
    <t xml:space="preserve"> Bagassi Koussaro </t>
  </si>
  <si>
    <t xml:space="preserve"> Appui aux rites </t>
  </si>
  <si>
    <t xml:space="preserve"> Communauté locales  </t>
  </si>
  <si>
    <t xml:space="preserve"> Province </t>
  </si>
  <si>
    <t xml:space="preserve"> Entretien de la route Ouahabou - Bagassi </t>
  </si>
  <si>
    <t xml:space="preserve"> Commune </t>
  </si>
  <si>
    <t xml:space="preserve"> Appui aux fournisseurs </t>
  </si>
  <si>
    <t xml:space="preserve"> Appui à la formation des jeunes et à l’entreprenariat </t>
  </si>
  <si>
    <t xml:space="preserve"> Communauté locales( PAP ) </t>
  </si>
  <si>
    <t xml:space="preserve"> Appui à l’intensification agricole </t>
  </si>
  <si>
    <t xml:space="preserve"> Administration </t>
  </si>
  <si>
    <t xml:space="preserve"> Appui institutionnel </t>
  </si>
  <si>
    <t xml:space="preserve"> National </t>
  </si>
  <si>
    <t xml:space="preserve"> Appui aux communautés à la lutte contre la covid 19 </t>
  </si>
  <si>
    <t xml:space="preserve"> commune </t>
  </si>
  <si>
    <t xml:space="preserve"> SOMITA SA </t>
  </si>
  <si>
    <t xml:space="preserve"> NANTOU MINING BURKINA FASO SA </t>
  </si>
  <si>
    <t xml:space="preserve"> COMMUNE DE POA </t>
  </si>
  <si>
    <t xml:space="preserve"> EDUCATION </t>
  </si>
  <si>
    <t xml:space="preserve"> CENTRE-OUEST </t>
  </si>
  <si>
    <t>-</t>
  </si>
  <si>
    <t xml:space="preserve"> CONSTRUCTION DE CEG </t>
  </si>
  <si>
    <t xml:space="preserve"> COMMUNE DE KYON </t>
  </si>
  <si>
    <t xml:space="preserve"> SANTE </t>
  </si>
  <si>
    <t xml:space="preserve"> CONSTRUCTION DE FORAGES </t>
  </si>
  <si>
    <t xml:space="preserve"> COMMUNE DE REO </t>
  </si>
  <si>
    <t xml:space="preserve"> WAHGNION GOLD OPERATIONS SA </t>
  </si>
  <si>
    <t xml:space="preserve"> Depenses organisation session du comite consultatif </t>
  </si>
  <si>
    <t xml:space="preserve"> ESPECE </t>
  </si>
  <si>
    <t xml:space="preserve"> PERDIEM AGENT MINISTERE DES MINES/BUMIGEB </t>
  </si>
  <si>
    <t xml:space="preserve"> ESPECES </t>
  </si>
  <si>
    <t xml:space="preserve"> Société des Mines de Sanbrado </t>
  </si>
  <si>
    <t xml:space="preserve"> Boudry </t>
  </si>
  <si>
    <t xml:space="preserve">  - 0004314 - RC/Septembre/2020/064 </t>
  </si>
  <si>
    <t xml:space="preserve">  - 0004018 - Parainage et prise en charge </t>
  </si>
  <si>
    <t xml:space="preserve"> ACC01 - POSOM004112 - CONSTRUCTION D'UN CSPS A POUSGHIN </t>
  </si>
  <si>
    <t xml:space="preserve"> BAD01 - POSOM003976 - SOCCER BALL </t>
  </si>
  <si>
    <t xml:space="preserve">  - 0071900001 - Plants pour reboisement </t>
  </si>
  <si>
    <t xml:space="preserve"> ETS12 - POSOM004884 - ACHAT DE SUCRE POUR LES COMMUNAUTES </t>
  </si>
  <si>
    <t xml:space="preserve"> ETS12 - POSOM004926 - ACHAT DE GEL DESINFECTANT POUR MAINS </t>
  </si>
  <si>
    <t xml:space="preserve">  - 0072300001 - Salutation déces chef de terre </t>
  </si>
  <si>
    <t xml:space="preserve">  - 4409 -  </t>
  </si>
  <si>
    <t xml:space="preserve"> CMT01 - POSOM006740 -  FORMATION DE 30 ORPAILLEURS </t>
  </si>
  <si>
    <t xml:space="preserve"> ETS12 - POSOM005550 -  FOURNITURE DE GEL D+SINFECTANT </t>
  </si>
  <si>
    <t xml:space="preserve"> CMT01 - POSOM003305 - FORMATION DE 20 JEUNES </t>
  </si>
  <si>
    <t xml:space="preserve"> ETS12 - POSOM004107 - CONDIMENTS - VIANDE ET DIVERS </t>
  </si>
  <si>
    <t xml:space="preserve"> ETS12 - POSOM004107 -  ACHAT DE BOISSONS + EAU </t>
  </si>
  <si>
    <t xml:space="preserve"> DEL01 - POSOM004930 - MASQUES DE PROTECTION POUR COMMUNAUT </t>
  </si>
  <si>
    <t xml:space="preserve">  - 0061300004 - PEC cérémonie d'aurevoir prefet </t>
  </si>
  <si>
    <t xml:space="preserve">  - 0002522 -  </t>
  </si>
  <si>
    <t xml:space="preserve"> TAP03 - POSOM005552 -  FOURNITURE DE SAVON LIQUIDE </t>
  </si>
  <si>
    <t xml:space="preserve"> KAB05 - POSOM005551 -  FOURNITURE DE LAVE-MAINS </t>
  </si>
  <si>
    <t xml:space="preserve"> ETS12 - POSOM005550 -  FOURNITURE DE SUCRE </t>
  </si>
  <si>
    <t xml:space="preserve">  - 0079000001 - Expense advance RC 065 </t>
  </si>
  <si>
    <t xml:space="preserve">  - 0078400001 - Expense advance 062 RC </t>
  </si>
  <si>
    <t xml:space="preserve">  - 0078500001 - Expense advance RC 079 </t>
  </si>
  <si>
    <t xml:space="preserve">  - 0078800001 - Expense advance RC 077 </t>
  </si>
  <si>
    <t xml:space="preserve">  - 0078700001 - Expense advance Rc 074 </t>
  </si>
  <si>
    <t xml:space="preserve">  - 0078600001 - Expence advance RC 073 </t>
  </si>
  <si>
    <t xml:space="preserve"> KAB05 - POSOM004928 - LAVE-MAINS POUR LES COMMUNAUTES </t>
  </si>
  <si>
    <t xml:space="preserve"> TAP03 - POSOM004929 - SAVON LIQUIDE E15 POUR LES COMMUNAUTES </t>
  </si>
  <si>
    <t xml:space="preserve"> SOC12 - POSOM007079 -   FORMATION DE 50 ELEVEURS </t>
  </si>
  <si>
    <t xml:space="preserve"> E3S01 - POSOM005456 -  REFECTION COMMISSARIAT DE POLICE BOUDR </t>
  </si>
  <si>
    <t xml:space="preserve"> E3S01 - POSOM005731 -  REFECTION PREFECTURE DE BOUDRY </t>
  </si>
  <si>
    <t xml:space="preserve">  - 0004397 - Cadeaux coutumiers </t>
  </si>
  <si>
    <t xml:space="preserve">  - 0001503 - Prise en charge Gestion Bois s </t>
  </si>
  <si>
    <t xml:space="preserve"> NORDGOLD SAMTENGA SA </t>
  </si>
  <si>
    <t xml:space="preserve"> Société d'Exploitation des Phosphates du Burkina (SEPB) </t>
  </si>
  <si>
    <t xml:space="preserve"> Contribution volontaire à la lutte contre le covid </t>
  </si>
  <si>
    <t xml:space="preserve"> Circonscription d'éducation de Diapaga </t>
  </si>
  <si>
    <t xml:space="preserve"> Journée d'Excellence de Diapaga </t>
  </si>
  <si>
    <t xml:space="preserve"> Comité d'Organisation </t>
  </si>
  <si>
    <t xml:space="preserve"> Journée Nationale des sols </t>
  </si>
  <si>
    <t xml:space="preserve"> Organisaation du 11 decembre </t>
  </si>
  <si>
    <t xml:space="preserve"> Comité d'Organisation  </t>
  </si>
  <si>
    <t xml:space="preserve"> Dons de lave-mains dans le cadre du covid 19 </t>
  </si>
  <si>
    <t xml:space="preserve"> Don de phosphate </t>
  </si>
  <si>
    <t xml:space="preserve"> Association des Femmes pour le Developpement agricole </t>
  </si>
  <si>
    <t xml:space="preserve"> Producteurs conducteurs d'outils </t>
  </si>
  <si>
    <t xml:space="preserve"> Laureats jeux radiométriques </t>
  </si>
  <si>
    <t>Type</t>
  </si>
  <si>
    <t>Date d'octroi</t>
  </si>
  <si>
    <t>Date d'expiration</t>
  </si>
  <si>
    <t>BONI</t>
  </si>
  <si>
    <t>KANDO</t>
  </si>
  <si>
    <t>NASSERE</t>
  </si>
  <si>
    <t>RAMBO</t>
  </si>
  <si>
    <t>NANDIALA</t>
  </si>
  <si>
    <t>KIRSI</t>
  </si>
  <si>
    <t>DASSA</t>
  </si>
  <si>
    <t>NAKO</t>
  </si>
  <si>
    <t>NIOU</t>
  </si>
  <si>
    <t>BANA</t>
  </si>
  <si>
    <t>MANGODARA</t>
  </si>
  <si>
    <t>NIABOURI</t>
  </si>
  <si>
    <t>PILIMPIKOU</t>
  </si>
  <si>
    <t>ZOAGA</t>
  </si>
  <si>
    <t>ROLLO</t>
  </si>
  <si>
    <t>OUESSA</t>
  </si>
  <si>
    <t>OULA</t>
  </si>
  <si>
    <t>MANSILA</t>
  </si>
  <si>
    <t>BAGASSI</t>
  </si>
  <si>
    <t>TANGAYE</t>
  </si>
  <si>
    <t>KORDIE</t>
  </si>
  <si>
    <t>KALSAKA</t>
  </si>
  <si>
    <t>HOUNDE</t>
  </si>
  <si>
    <t>BATIE</t>
  </si>
  <si>
    <t>BOUROUM</t>
  </si>
  <si>
    <t>KOUMBIA</t>
  </si>
  <si>
    <t>GUEGUERE</t>
  </si>
  <si>
    <t>ZAM</t>
  </si>
  <si>
    <t>DANDE</t>
  </si>
  <si>
    <t>Annexe 8 – Répertoire des titres miniers</t>
  </si>
  <si>
    <t>Nomenclature des flux</t>
  </si>
  <si>
    <t>Abréviation</t>
  </si>
  <si>
    <t>Définition</t>
  </si>
  <si>
    <t>Flux payés à la DGD</t>
  </si>
  <si>
    <t>Droits de Douanes et taxes assimilées</t>
  </si>
  <si>
    <t>DD</t>
  </si>
  <si>
    <t>Cette rubrique inclut les Droits de Douanes (DD), les Redevances Statistiques (RS), le Prélèvement Communautaire de Solidarité (PCS), le Prélèvement Communautaire (PC), la Taxe de péage, la Redevance Informatique (RI), le Timbre douanier, les Remises Spéciales (RSP), la Rémunération pour Copie Privée (RCP), la Contribution pour le Programme de Vérification des Importations (CPVI), la TVA, TIC, RRO, CPVI…et les Pénalités douanières.</t>
  </si>
  <si>
    <t>Ces taxes sont déclarées sur une ligne unique.</t>
  </si>
  <si>
    <t>Pénalités</t>
  </si>
  <si>
    <t>Les pénalités liées aux infractions au Code de Douane.</t>
  </si>
  <si>
    <t>Flux payés à la DGI</t>
  </si>
  <si>
    <t>Impôt sur les Sociétés</t>
  </si>
  <si>
    <t>IS</t>
  </si>
  <si>
    <t>Cet impôt est régi par la Loi n°008-2010/AN du 29 janvier 2010, selon laquelle, l’impôt sur les sociétés est un impôt annuel qui s’applique à l’ensemble des bénéfices et revenus des sociétés et autres personnes morales et des organismes assimilés. Le taux applicable de l’IS est de 27,5% en 2010. Cependant, pour les titulaires ou bénéficiaires d’un permis d’exploitation, en phase d’exploitation, l’Impôt sur le BIC ou l’IS applicable est le taux de droit commun réduit de dix points.</t>
  </si>
  <si>
    <t>Impôt Unique sur les Traitements et Salaires</t>
  </si>
  <si>
    <t>IUTS</t>
  </si>
  <si>
    <t>L’Article 55 du Code des Impôts définit l'IUTS comme étant un impôt qui s'applique à l’ensemble des traitements publics et privés, indemnités, émoluments et salaires de toute nature perçus au cours de la même année, y compris les avantages en nature à l’exception de ceux supportés par l’Etat et les collectivités locales et les établissements publics n’ayant pas un caractère industriel et commercial ». L'IUTS est calculé à partir d'un barème qui varie de 2% à 25%.</t>
  </si>
  <si>
    <t>Acomptes Provisionnels sur IS</t>
  </si>
  <si>
    <t>AP – IS</t>
  </si>
  <si>
    <t>Aux termes des dispositions de l’Article 56 de la Loi 008-2010/AN de la 29/01/2010 portante création d’un impôt sur les sociétés, "l’impôt sur les sociétés (IS) donne lieu, au titre de l’exercice comptable en cours, au versement de trois acomptes provisionnels égaux calculés sur la base de 75% du montant de l’impôt dû au titre du dernier exercice clos, appelé exercice de référence." Les sociétés soumises à l’IS procèdent à la liquidation de l’impôt sur les sociétés dû au titre de l’exercice en tenant compte des acomptes versés pour ledit exercice.</t>
  </si>
  <si>
    <t>Taxe sur la Valeur Ajoutée</t>
  </si>
  <si>
    <t>TVA</t>
  </si>
  <si>
    <t>Instituée au Burkina par la Loi de décembre 1992, la TVA est une taxe générale, unique, perçue selon un système de paiements factionnés sur la valeur ajoutée apportée par chacun des opérateurs qui interviennent dans le circuit de la production et de la distribution.</t>
  </si>
  <si>
    <t>Sont soumise à la TVA, les affaires faites au Burkina Faso par des personnes physiques ou morales qui accomplissent habituellement ou occasionnellement des actes relevant d'une activité autre que salariés.</t>
  </si>
  <si>
    <t>Le taux de la TVA est de 18% et s'applique à la base hors taxe.</t>
  </si>
  <si>
    <t>Retenue à la source sur les sommes versées par des débiteurs établis au Burkina Faso</t>
  </si>
  <si>
    <t>RET / INT</t>
  </si>
  <si>
    <t>Cette retenue à la source régie par la Loi n°2017 - 058-/AN du 20/12/2017 portant code général des impôts, s’applique sur les sommes versées par des débiteurs établis au Burkina Faso, à des personnes qui y résident, en rémunération des prestations de toute nature fournies ou utilisées sur le territoire national. Le taux de la retenue est fixé à 5%, 10%, 2% et 25% du montant hors taxes comprises des sommes versées. Toutefois, ce taux est réduit à 1% pour les travaux immobiliers et les travaux publics.</t>
  </si>
  <si>
    <t>Impôt sur le Revenu des capitaux mobiliers</t>
  </si>
  <si>
    <t>IRCM</t>
  </si>
  <si>
    <t>Cet impôt est régi par la Loi n°2017 - 058-/AN du 20/12/2017 portant code général des impôts. L’impôt sur le revenu des capitaux mobiliers est un impôt qui s’applique aux revenus distribués par les sociétés et personnes morales soumises à l’Impôt sur les Sociétés. Son taux est de 12,5% pour les jetons de présence, les dividendes distribués aux actionnaires ou administrateurs par les sociétés.</t>
  </si>
  <si>
    <t>Cependant, en vertu de l’Article 88 du Code Minier, ce taux est réduit de moitié pour les industries minières soit 6,25%. Cet impôt s’applique également aux revenus des créances.</t>
  </si>
  <si>
    <t>Retenue à la source sur les sommes versées à des prestataires non établis au Burkina</t>
  </si>
  <si>
    <t>RET/EXT</t>
  </si>
  <si>
    <t>Cette retenue à la source régie par la Loi n°2017 - 058-/AN du 20/12/2017 portant code général des impôts s’applique sur les sommes que les personnes physiques et morales qui ne possèdent pas d’installation professionnelle au Burkina Faso perçoivent en rémunération de prestations de toute nature fournies ou utilisées au Burkina Faso, sous reserve des conventions fiscales signées par le Burkina Faso, le taux de la retenue à la source est fixé à 20% du montant net des sommes versées aux personnes non établies au Burkina Faso, y compris les sommes et frais accessoires exposés par le débiteur au profit du prestataire..</t>
  </si>
  <si>
    <t>Impôt sur les Bénéfices Industriels, Commerciaux et agricole</t>
  </si>
  <si>
    <t>IBICA</t>
  </si>
  <si>
    <t>Cet impôt est régi par la Loi n° n°2017 - 058-/AN du 20/12/2017 portant code général des impôts, selon laquelle les bénéfices réalisés par les titulaires de permis d’exploitation et d’autorisation d’exploitation de carrières sont soumis à l’Impôt sur les Bénéfices Industriels et Commerciaux et/ou à l’impôt sur les sociétés. Le taux applicable est progressif par tranche de revenu.</t>
  </si>
  <si>
    <t>Taxe Patronale d'Apprentissage</t>
  </si>
  <si>
    <t>TPA</t>
  </si>
  <si>
    <t>Aux termes de l'Article 227 du Code général des impôts, la TPA est à la charge de toute personne physique ou morale ainsi que des organismes qui paient des rémunérations à titre de traitement, indemnité, émoluments et salaires et le cas échéant, qui accordent des avantages en nature. La base imposable est constituée par la totalité des rémunérations payées en argent à titre de traitement, indemnité, émolument, salaire majoré de la valeur des avantages en nature accordés et estimés comme en matière d'IUTS. La TPA est liquidée au taux de 3% de la base imposable.</t>
  </si>
  <si>
    <t>Impôt sur les Revenus Fonciers</t>
  </si>
  <si>
    <t>IRF</t>
  </si>
  <si>
    <t>Le revenu imposable est constitué par l'ensemble des revenus bruts hors TVA sous déduction d'un abattement forfaitaire de 50% pour frais et charges. L'IRF est obtenu en appliquant le barème progressif par tranche : 18% de 0 à 100 000 FCFA et 25% au-dessus de 100 000 FCFA.</t>
  </si>
  <si>
    <t>Minimum Forfaitaire de Perception</t>
  </si>
  <si>
    <t>MFP</t>
  </si>
  <si>
    <t>Cet impôt est régi par la Loi n n°2017 - 058-/AN du 20/12/2017 portant code général des impôts, qui a établi un minimum forfaitaire de perception de l’impôt sur les sociétés au titre d'une année déterminée en fonction du chiffre d'affaires hors taxe de la période écoulée. Il est dû par les sociétés déficitaires ou dont le résultat fiscal ne permet pas de générer un impôt sur les sociétés supérieur à un million (1 000 000) de francs CFA pour les contribuables relevant du régime du bénéfice du réel normal d’imposition et trois cent mille (300 000) francs CFA pour les contribuables relevant du régime du bénéfice du réel simplifié d'imposition.</t>
  </si>
  <si>
    <t>Prélèvements à la source sur les ventes en régime intérieur</t>
  </si>
  <si>
    <t>PREL / INT</t>
  </si>
  <si>
    <t>Ce prélèvement régi par la Loi n°2017 - 058-/AN du 20/12/2017 portant code général des impôts s'applique sur les ventes locales de biens. Le taux du prélèvement est fixé à 2% du montant toutes taxes comprises des sommes versées au titre de la vente</t>
  </si>
  <si>
    <t xml:space="preserve">Contribution des patentes </t>
  </si>
  <si>
    <t>Patentes</t>
  </si>
  <si>
    <t>Contributions des patentes au profit des collectivités locales d’implémentation des entités</t>
  </si>
  <si>
    <t>Taxe sur la plus-value de cessions des titres miniers (ancienne Taxe spécifique sur les revenus de transactions de titres miniers)</t>
  </si>
  <si>
    <t>En vue de fiscaliser effectivement les gains provenant des opérations réalisées sur les titres miniers, la loi de finances gestion 2012 a institué une taxe spécifique au taux de 20%.</t>
  </si>
  <si>
    <t>Droit d’Enregistrement</t>
  </si>
  <si>
    <t>DE</t>
  </si>
  <si>
    <t>Conformément à l’article 393 du Code général des impôts les droits d’enregistrement sont fixes, proportionnels ou progressifs suivant la nature des actes et mutations qui y sont assujettis.</t>
  </si>
  <si>
    <t>Taxe de bien de mainmorte / Taxe Foncière sur les Sociétés</t>
  </si>
  <si>
    <t>TBMM/TFS</t>
  </si>
  <si>
    <t xml:space="preserve">En vertu de l’Ordonnance 69-61 du 15 novembre 1969, il est perçu au profit des budgets communaux ou des départements une taxe annuelle des biens de mainmorte représentative des droits de mutations entre vifs et par décès. </t>
  </si>
  <si>
    <t xml:space="preserve">Cette taxe est due par les sociétés par actions et par les collectivités qui ont une existence propre et qui subsistent indépendamment des mutations qui peuvent se produire dans leur personne. </t>
  </si>
  <si>
    <t xml:space="preserve">TFS : </t>
  </si>
  <si>
    <t>En vertu de l’article 251 du nouveau code général des impôts, cette taxe est due par les SA, SAS, SARL, les sociétés d’économie mixte et les sociétés d’Etat à raison des immeubles qu’elles possèdent.</t>
  </si>
  <si>
    <t>Elle est due pour l’année entière par le propriétaire ou l’usufruitier. En cas de bail à construction, elle est due par le propriétaire du sol.</t>
  </si>
  <si>
    <t xml:space="preserve">La taxe est réglée en raison de la valeur locative des propriétés sous déduction de 50% pour dépérissement et frais d’entretien et réparation. </t>
  </si>
  <si>
    <t>Le taux de la taxe est fixé à 10%.</t>
  </si>
  <si>
    <t>Remboursements de crédit de TVA</t>
  </si>
  <si>
    <t>Il s’agit des remboursements de crédit de TVA effectué par le Trésor Public suite à une demande de remboursement déposé par les sociétés minières auprès de la DGI. Ainsi ne sont pris en compte au sein de cette rubrique que les montants effectivement encaissés par les sociétés. Comme il s’agit d’un paiement effectué par l’Etat, il y a lieu de renseigné le montant avec un signe négatif.</t>
  </si>
  <si>
    <t>Taxe sur les Plus-Value Immobilière</t>
  </si>
  <si>
    <t>TPVI</t>
  </si>
  <si>
    <t>Cette taxe est assise sur les plus-values réalisées par les personnes physiques ou morales lors de la cession à titre onéreux des immeubles bâtis et non bâtis, des droits immobiliers et des titres de société à prépondérance immobilière.</t>
  </si>
  <si>
    <t>Les pénalités liées aux infractions au Code des Impôts.</t>
  </si>
  <si>
    <t>Flux payés à la DGTCP</t>
  </si>
  <si>
    <t>Redevances proportionnelles (Royalties)</t>
  </si>
  <si>
    <t>Royalties</t>
  </si>
  <si>
    <t>Cette redevance est régie par les Articles 143 et suivants du Code Minier. L’Article 143 dudit Code stipule que tout titulaire d'un titre minier ou bénéficiaire d'une autorisation est assujetti au paiement de droits fixes et de droits proportionnels comprenant une taxe superficiaire et une redevance proportionnelle dont le montant, l’assiette, le taux et les modalités de recouvrement sont déterminés par voie règlementaire.</t>
  </si>
  <si>
    <t>Les montants et modalités de règlement sont déterminés par le Décret N°2017-0023/PRES/PM/MEMC/MINEFID portant fixation des taxes et redevances minières.</t>
  </si>
  <si>
    <t>Taxes Superficiaires</t>
  </si>
  <si>
    <t>TS</t>
  </si>
  <si>
    <t>Cette taxe est régie par les Articles 143 et suivants du Code Minier. L’Article 143 dudit Code stipule que tout titulaire d'un titre minier ou bénéficiaire d'une autorisation est assujetti au paiement de droits fixes et de droits proportionnels comprenant une taxe superficiaire et une redevance proportionnelle dont le montant, l’assiette, le taux et les modalités de recouvrement sont déterminés par voie règlementaire.</t>
  </si>
  <si>
    <t>Les montants et modalités de règlement sont déterminés par le Décret N° -0023/PRES/PM/MEMC/MINEFID du 3 mars 2010 portant fixation des taxes et redevances minières tel que modifié et complété par le Décret N°-0023/PRES/PM/MEMC/MINEFID</t>
  </si>
  <si>
    <t>Dividendes versés à l'Etat</t>
  </si>
  <si>
    <t>Dividendes</t>
  </si>
  <si>
    <t>Selon l’Article 18 du Code Minier, « l’octroi du permis d’exploitation de grande mine donne lieu à l’attribution à l’Etat de 10% des parts ou actions d’apport de la société d’exploitation, libres de toutes charges »</t>
  </si>
  <si>
    <t>Droits Fixes</t>
  </si>
  <si>
    <t>Ce droit est régi par les Articles 143 et suivants du Code Minier. Ce droit est perçu lors de l’octroi, le renouvellement et le transfert de titres miniers ou d’autorisations administratives. Les montants et modalités de règlement sont déterminés par le Décret N° -0023/PRES/PM/MEMC/MINEFID portant fixation des taxes et redevances minières.</t>
  </si>
  <si>
    <t>Les pénalités sont prévues par le Décret N°-0023/PRES/PM/MEMC/MINEFID et suivants du Code Minier.</t>
  </si>
  <si>
    <t xml:space="preserve">Frais de dossier </t>
  </si>
  <si>
    <t>Frais de dossier</t>
  </si>
  <si>
    <t>Il s’agit des frais de dossier liquidés par les entreprises extractives au titre des opérations sur les titres miniers.</t>
  </si>
  <si>
    <t xml:space="preserve">Vente d'or saisi BNAF </t>
  </si>
  <si>
    <t>Vente d'or saisie (par la BNAF qui a pour mission la recherche et la constatation des infractions relatives à la commercialisation de l’or et des autres substances précieuses)</t>
  </si>
  <si>
    <t xml:space="preserve">Amendes/BNAF </t>
  </si>
  <si>
    <t>Amendes payées par tout exploitant artisanal ou industriel, tout comptoir d’achat qui ne tient pas à son siège ou dans ses centres d’achat, des registres de production, d’achat, de vente ou d’exportation ou qui n’établit pas de bordereaux pour ses opérations (Article 34 LOI N°028-2017/AN portant organisation de la commercialisation de l’or et des autres substances précieuses au Burkina Faso)</t>
  </si>
  <si>
    <t xml:space="preserve">Contribution au Fonds Minier de Développement Local (1%) </t>
  </si>
  <si>
    <t>C'est une contribution affectée au financement des plans régionaux et plans communaux de développement</t>
  </si>
  <si>
    <t xml:space="preserve">Flux payés à l'ONASSIM </t>
  </si>
  <si>
    <t xml:space="preserve">Frais de prestation ONASSIM </t>
  </si>
  <si>
    <t>Frais payés en contrepartie de l'assurance de la sécurité des sites miniers.</t>
  </si>
  <si>
    <t>Flux payés à l'ANEEMAS</t>
  </si>
  <si>
    <t xml:space="preserve">Taxe à l'exportation d’or </t>
  </si>
  <si>
    <t>Article 14 du décret n°2017-0023/PRES/PM/MEMC/MINEFID du 23 janvier 2017 portant fixation des taxes et redevances minières a habilité l'ANEEMAS à percevoir les taxes à l’exportation d’or de production artisanale. Cette taxe est fixée à 200 Francs CFA/gramme pour tout comptoir qui désire exporter l’or en passant par l’ANEEMAS.</t>
  </si>
  <si>
    <t xml:space="preserve">Produits des ventes d’or </t>
  </si>
  <si>
    <t>Vente d'or acheté par l'ANEEMAS auprès des collecteurs agréés et les détenteurs d'une carte artisan minier ainsi que l'or saisi par la BNAF</t>
  </si>
  <si>
    <t>Flux payés à l'ANEVE (Ex-BUNEE)</t>
  </si>
  <si>
    <t>Frais de prestation BUNEE</t>
  </si>
  <si>
    <t>Droits fixes et droits proportionnels perçus par l’ANEVE pour le traitement des dossiers d’évaluations environnementales (EIES), des audits environnementaux.</t>
  </si>
  <si>
    <t>Flux payés au BUMIGEB</t>
  </si>
  <si>
    <t>Frais de prestation BUMIGEB</t>
  </si>
  <si>
    <t>Frais des prestations de service du BUMIGEB.</t>
  </si>
  <si>
    <t xml:space="preserve">Flux payés à toutes les entités publiques </t>
  </si>
  <si>
    <t>Autres flux de paiements significatifs</t>
  </si>
  <si>
    <t xml:space="preserve">Tout paiement significatif non listé dans le formulaire de déclaration </t>
  </si>
  <si>
    <t>Flux payés aux collectivités</t>
  </si>
  <si>
    <t>Taxes payées directement aux collectivités (Taxes Communales)</t>
  </si>
  <si>
    <t>Taxes communales</t>
  </si>
  <si>
    <t xml:space="preserve">Toutes taxes payées directement aux régions ou collectivités autre que celles payés aux receveurs du trésor.  </t>
  </si>
  <si>
    <t>Fonds de Réhabilitation et de fermeture de la mine (FRE)</t>
  </si>
  <si>
    <t>Versements au fonds de réhabilitation et de fermeture de la mine</t>
  </si>
  <si>
    <t>Le FRE est destiné à percevoir les cotisations des sociétés minières à partir du décret N 2017-0068/PRES/PM/MEMC/MEEVCC/MINEFID/MATDSI portant organisation, fonctionnement et modalité de perception du FRE. Il destinés à financer les activités de réhabilitation des sites miniers</t>
  </si>
  <si>
    <t xml:space="preserve">Paiements sociaux </t>
  </si>
  <si>
    <t xml:space="preserve">Paiements sociaux obligatoire </t>
  </si>
  <si>
    <t>Paiements sociaux obligatoires </t>
  </si>
  <si>
    <t>Ces flux concernent les contributions contractuelles faites par les sociétés extractives dans le cadre de la responsabilité sociale.</t>
  </si>
  <si>
    <t>Sont notamment concernées par cette rubrique : les versements effectués par les sociétés extractives pour le financement de projets d’infrastructures sanitaires, scolaires, routiers, maraîchages et celles d’appui aux actions des communautés locales.</t>
  </si>
  <si>
    <t xml:space="preserve">Les paiements effectués pour les besoins de l’exploitation de la société ou en dédommagement des riverains ne doivent pas être reportés. </t>
  </si>
  <si>
    <t>Paiements sociaux volontaires</t>
  </si>
  <si>
    <t>Ces flux concernent l’ensemble des contributions volontaires faites par les sociétés extractives dans le cadre du développement local.</t>
  </si>
  <si>
    <t>Les paiements effectués pour les besoins de l’exploitation de la société ou en dédommagement des riverains ne doivent pas être reportés.</t>
  </si>
  <si>
    <t xml:space="preserve">Transferts  </t>
  </si>
  <si>
    <t>Transferts au titre de la Taxe superficiaire (Communes/régions)</t>
  </si>
  <si>
    <t>Régions : Il s’agit des rétrocessions effectuées par le Trésor public au titre de la taxe superficiaire aux régions à hauteur 10% des 20% de la taxe superficiaire</t>
  </si>
  <si>
    <t>Communes : Il s’agit des rétrocessions effectuées par le Trésor public au titre de la taxe superficiaire aux communes à hauteur 90% des 20% de la taxe superficiaire</t>
  </si>
  <si>
    <t>Transferts au titre des pénalités sur les taxes et redevances minière</t>
  </si>
  <si>
    <t>Arrêté conjoint N°2018/007/MMC/MINEFID portant répartition des pénalités sur les taxes et redevances minières*</t>
  </si>
  <si>
    <t>Article 2 : les pénalités de retard des taxes et redevances minières sont perçues à l'occasion des retards accusés par les détenteurs de titres miniers et autorisations dans le paiement des montants des taxes et redevances proportionnelles qui sont majorées de 10% conformément à l'article 15 du décret N°2017-0023/PRES/PM/MEMC/MINEFID du 23 Janvier 2017, portant fixation des taxes et redevances minières.</t>
  </si>
  <si>
    <t>Article 3 : les Pénalités sur les taxes et redevances minières sont reparties en raison de :</t>
  </si>
  <si>
    <t xml:space="preserve">     - 30% pour le budget de l'Etat</t>
  </si>
  <si>
    <t xml:space="preserve">     - 70% pour le fond de motivation du ministère des mines et des carrières.</t>
  </si>
  <si>
    <t>Transferts au titre des recettes du BUNEE</t>
  </si>
  <si>
    <t xml:space="preserve">Il s’agit des rétrocessions effectuées par le Trésor public au titre des recettes du BUNEE au profit de fonds d’intervention pour l’environnement </t>
  </si>
  <si>
    <t xml:space="preserve">Transferts au Fonds Minier de Développement Local </t>
  </si>
  <si>
    <t>Le Fonds minier de développement local est affecté au financement des plans régionaux et des plans communaux de développement.</t>
  </si>
  <si>
    <t>Il est alimenté par la contribution, d’une part de l’Etat à hauteur de 20% des redevances proportionnelles collectées, liées à la valeur des produits extraits et/ou vendus et d’autre part des titulaires de permis d’exploitation de mines et les bénéficiaires d’autorisation d’exploitation industrielle de substances de carrières à hauteur de 1% de leur chiffre d’affaires mensuel hors taxes ou de la valeur des produits extraits au cours du mois.</t>
  </si>
  <si>
    <t>Transferts au Fonds de financement de la recherche géologique et minière et de soutien à la formation sur les sciences de la terre</t>
  </si>
  <si>
    <t>Il s’agit des rétrocessions effectuées par le Trésor public au titre du fond de financement de la recherche géologique et minière et de soutien à la formation sur les sciences de la terre qui est alimenté par 15% des :</t>
  </si>
  <si>
    <t>- redevances proportionnelles</t>
  </si>
  <si>
    <t>- taxes superficiaires</t>
  </si>
  <si>
    <t>- droits fixes des titres miniers et autorisations</t>
  </si>
  <si>
    <t>- frais de demandes d'agrément d'achat et de vente d'or collectés.</t>
  </si>
  <si>
    <t>50</t>
  </si>
  <si>
    <t xml:space="preserve">Transferts au Fonds de réhabilitation, de sécurisation des sites miniers artisanaux et de lutte contre l’usage des produits chimiques prohibés </t>
  </si>
  <si>
    <t>Le Fonds de réhabilitation, de sécurisation des sites miniers artisanaux et de lutte contre l’usage des produits chimiques prohibés est alimenté par 25% de la redevance forfaitaire payée par les bénéficiaires d’autorisation d’exploitation artisanale de substances de mine ou de carrière.</t>
  </si>
  <si>
    <t xml:space="preserve">Transferts au titre des recettes Douanières </t>
  </si>
  <si>
    <t>Il s’agit des rétrocessions effectuées par le Trésor public au titre de certaines taxes douanières au profit des fonds UEMOA et CEDEAO et des services de la douane</t>
  </si>
  <si>
    <t>Autres recettes transférées</t>
  </si>
  <si>
    <t>Toute autre rétrocession effectuée sur les recettes perçues du secteur minier au profit d’entités ou fonds en dehors du budget de l’Etat</t>
  </si>
  <si>
    <t>Annexe 9 – Définition des flux de paiement</t>
  </si>
  <si>
    <t>Annexe 10 – Fiche de conciliation par société</t>
  </si>
  <si>
    <t>Droits de Douane et taxes assimilées</t>
  </si>
  <si>
    <t>Impôt Unique sur les Traitements et Salaires (IUTS)</t>
  </si>
  <si>
    <t>Taxe sur la Valeur Ajoutée (TVA)</t>
  </si>
  <si>
    <t>Retenue de l’impôt sur Revenu Foncier (RET / IRF)</t>
  </si>
  <si>
    <t>Droit d'enregistrement (DE)</t>
  </si>
  <si>
    <t>Remboursements de crédit de TVA (remboursement effectif) **</t>
  </si>
  <si>
    <t>Taxe Superficiaire</t>
  </si>
  <si>
    <t>Versements au Fonds de réhabilitation et de fermeture des mines</t>
  </si>
  <si>
    <t>Total Paiements en numéraire</t>
  </si>
  <si>
    <t>Acomptes Provisionnels sur IS (AP - IS)</t>
  </si>
  <si>
    <t>Retenue à la source intérieur (RET / INT)</t>
  </si>
  <si>
    <t>Retenue à la source extérieur (RET / EXT)</t>
  </si>
  <si>
    <t>Taxe Patronale d'Apprentissage (TPA)</t>
  </si>
  <si>
    <t>Impôt sur les Sociétés (IS)</t>
  </si>
  <si>
    <t>Minimum Forfaitaire de Perception (MFP)</t>
  </si>
  <si>
    <t>Impôt sur les Revenus Fonciers (IRF)</t>
  </si>
  <si>
    <t>Périmètre</t>
  </si>
  <si>
    <t>Montant en FCFA</t>
  </si>
  <si>
    <t>U : déclaration unilatérale de l’Etat.</t>
  </si>
  <si>
    <t>P : déclaration des sociétés retenues dans le périmètre de conciliation.</t>
  </si>
  <si>
    <t>Annexe 11 – Détail des revenus budgétaires par société extractive</t>
  </si>
  <si>
    <t>Flux</t>
  </si>
  <si>
    <t>Taxe de bien de mainmorte (TBMM) / Taxe Foncière sur les Sociétés (TFS)</t>
  </si>
  <si>
    <t>Annexe 13 – Détail des paiements des sous-traitants miniers par société</t>
  </si>
  <si>
    <t>Annexe 14 – Détail des paiements des sous-traitants miniers par flux</t>
  </si>
  <si>
    <t>Annexe 15 – Détail des paiements des entreprises par société extractive</t>
  </si>
  <si>
    <t>Annexe 12 – Détail des revenus budgétaires par flux de paiement</t>
  </si>
  <si>
    <t>Annexe 16 – Détail des paiements des entreprises par flux de paiement</t>
  </si>
  <si>
    <t>FCFA</t>
  </si>
  <si>
    <t xml:space="preserve">Annexe 17 – Détail des paiements par projet </t>
  </si>
  <si>
    <t>Annexe 20 – Formulaire de déclaration 2020</t>
  </si>
  <si>
    <t>Ce formulaire est destiné uniquement aux sociétés extractives</t>
  </si>
  <si>
    <t>L'entreprise est-elle cotée en bourse, ou filiale à 100 % d'une entreprise cotée en bourse ?  □ Oui. □ Non</t>
  </si>
  <si>
    <t xml:space="preserve">Activité principale </t>
  </si>
  <si>
    <t xml:space="preserve">Activité secondaire </t>
  </si>
  <si>
    <t>Effectif 2020</t>
  </si>
  <si>
    <t>Niveau</t>
  </si>
  <si>
    <t>Masse salariale en milliards FCFA</t>
  </si>
  <si>
    <t>Permis et autorisations actifs en 2020</t>
  </si>
  <si>
    <t>Code/Ref</t>
  </si>
  <si>
    <t>Nom du permis/Autorisation</t>
  </si>
  <si>
    <t>Ressources</t>
  </si>
  <si>
    <r>
      <t xml:space="preserve">Superficie en </t>
    </r>
    <r>
      <rPr>
        <b/>
        <sz val="8"/>
        <color rgb="FFFF0000"/>
        <rFont val="Trebuchet MS"/>
        <family val="2"/>
      </rPr>
      <t>[unité]</t>
    </r>
  </si>
  <si>
    <t xml:space="preserve">Lieu </t>
  </si>
  <si>
    <t xml:space="preserve">Liste des sous-traitants miniers </t>
  </si>
  <si>
    <t xml:space="preserve">Nom de la société </t>
  </si>
  <si>
    <t>Pays de résidence</t>
  </si>
  <si>
    <t xml:space="preserve">Activités sous-traitées </t>
  </si>
  <si>
    <t>Nom du commissaire aux comptes / auditeur</t>
  </si>
  <si>
    <t>Les états financiers de 2020 ont-ils fait l'objet d'un audit? (Oui/non)</t>
  </si>
  <si>
    <t>(Si oui, merci de joindre les États financiers certifiés de 2020 ou une lettre d'affirmation de la part du CAC attestant que les états financiers ont fait l'objet d'un audit)</t>
  </si>
  <si>
    <t>FORMULAIRE DE DECLARATION (Paiements / Recettes)</t>
  </si>
  <si>
    <t>Période couverte : 1er janvier au 31 décembre 2020</t>
  </si>
  <si>
    <t>Nom de l'entité (Entreprise / Administration publique)</t>
  </si>
  <si>
    <t>Production</t>
  </si>
  <si>
    <t xml:space="preserve">Type de produit </t>
  </si>
  <si>
    <t>Volume</t>
  </si>
  <si>
    <t xml:space="preserve">Unité </t>
  </si>
  <si>
    <t>Valeur de la production</t>
  </si>
  <si>
    <t>Exportation</t>
  </si>
  <si>
    <t>Quantité exportée</t>
  </si>
  <si>
    <t>Valeur des exportations</t>
  </si>
  <si>
    <t>Formulaire préparé par</t>
  </si>
  <si>
    <t xml:space="preserve"> Fonction </t>
  </si>
  <si>
    <t>Adresse email</t>
  </si>
  <si>
    <t xml:space="preserve"> Tél. </t>
  </si>
  <si>
    <t>Paiements / Recettes (*)</t>
  </si>
  <si>
    <t>Réf</t>
  </si>
  <si>
    <t>Payé à/reçu par</t>
  </si>
  <si>
    <t>USD</t>
  </si>
  <si>
    <t>Commentaires</t>
  </si>
  <si>
    <t>DGD</t>
  </si>
  <si>
    <t>DGI</t>
  </si>
  <si>
    <t>Impôt sur le Revenu des Valeurs Mobilières (IRVM)</t>
  </si>
  <si>
    <t>Impôt sur les Bénéfices Industriels et Commerciaux (BIC)</t>
  </si>
  <si>
    <t>Prélèvements à la source (PREL / INT)</t>
  </si>
  <si>
    <t>Impôt sur le Revenu des Créances, dépôts et cautionnements  (IRC)</t>
  </si>
  <si>
    <t>Taxe spécifique sur les revenus de transactions de titres miniers</t>
  </si>
  <si>
    <t>Taxe sur les Plus-Value Immobilière (TPVI)</t>
  </si>
  <si>
    <t>DGTCP</t>
  </si>
  <si>
    <t>Bonus de signature/Droits de cession</t>
  </si>
  <si>
    <t>Prime de découverte/prime de production</t>
  </si>
  <si>
    <t>ONASSIM</t>
  </si>
  <si>
    <t xml:space="preserve">ANEEMAS </t>
  </si>
  <si>
    <t>L’ANEVE (ex BUNEE)</t>
  </si>
  <si>
    <t>BUMIGEB</t>
  </si>
  <si>
    <t>Autres flux de paiements significatifs (&gt; 10 millions de FCFA)</t>
  </si>
  <si>
    <t xml:space="preserve">Tous </t>
  </si>
  <si>
    <t>Collectivités /Régions</t>
  </si>
  <si>
    <t xml:space="preserve">                      -   </t>
  </si>
  <si>
    <t xml:space="preserve">                   -   </t>
  </si>
  <si>
    <t>Paiements sociaux obligatoires</t>
  </si>
  <si>
    <t>Tous</t>
  </si>
  <si>
    <t xml:space="preserve">Paiements sociaux volontaires </t>
  </si>
  <si>
    <t>Total Paiements Sociaux</t>
  </si>
  <si>
    <t xml:space="preserve">Transferts au titre de la Taxe superficiaire </t>
  </si>
  <si>
    <t>Communes /Régions</t>
  </si>
  <si>
    <t>Transferts au titre des pénalités sur les taxes et</t>
  </si>
  <si>
    <t>redevances minière</t>
  </si>
  <si>
    <t>Fond d'intervention pour l'Env.</t>
  </si>
  <si>
    <t>Tous (sauf DGTCP)</t>
  </si>
  <si>
    <t>Transactions de Troc/Projets intégrés</t>
  </si>
  <si>
    <t>Total budget de l'engagement/travaux</t>
  </si>
  <si>
    <t>Etat</t>
  </si>
  <si>
    <t>Valeur des engagements/travaux encourus du 1/1/2020 au 31/12/2020</t>
  </si>
  <si>
    <t>Valeur cumulée des engagements/travaux encourus au 31/12/2020</t>
  </si>
  <si>
    <t>(*)</t>
  </si>
  <si>
    <t>Les montants des paiements/recettes doivent être conformes aux totaux par taxe dans le tableau du 3.détail des paiements.</t>
  </si>
  <si>
    <t>(**)</t>
  </si>
  <si>
    <t>Les remboursements effectifs des crédits de TVA doivent être renseignés en signe négatif (-)</t>
  </si>
  <si>
    <t>Attestation de la Direction de l'entité déclarante</t>
  </si>
  <si>
    <t>Je soussigné pour et au nom de l'entité déclarante que les informations contenues dans la déclaration ci-attachée sont correctes et fiables.</t>
  </si>
  <si>
    <t>Je confirme particulièrement que:</t>
  </si>
  <si>
    <t>1.</t>
  </si>
  <si>
    <t>Les informations relatives aux montants payés/perçus sont complètes et ont été fidèlement extraites des données comptables de l'entité;</t>
  </si>
  <si>
    <t>2.</t>
  </si>
  <si>
    <t>Tous les montants payés/perçus sont appuyées par des quittances authentiques et sont appuyés par des pièces justificatives probantes;</t>
  </si>
  <si>
    <t>3.</t>
  </si>
  <si>
    <t>Les montants déclarés ne contiennent pas des sommes payées/perçues avant le 1 janvier ou après le 31 décembre de l'exercice concerné;</t>
  </si>
  <si>
    <t>4.</t>
  </si>
  <si>
    <t>La classification des montants payés/perçus est correcte au niveau des différentes taxes;</t>
  </si>
  <si>
    <t>5.</t>
  </si>
  <si>
    <t>Les montants déclarés ne contiennent pas des sommes payées/perçues pour le compte d'autres entités;</t>
  </si>
  <si>
    <t>6.</t>
  </si>
  <si>
    <t>Les montants déclarés sont exclusivement liés à des sommes payées/perçues par l'entité;</t>
  </si>
  <si>
    <t>7.</t>
  </si>
  <si>
    <t>Les comptes de l'entité ont été audités selon les normes internationales et aucune réserve à caractère fiscal et social n'a été émise.</t>
  </si>
  <si>
    <t>DETAIL DES PAIEMENTS / RECETTES</t>
  </si>
  <si>
    <t>Date de paiement</t>
  </si>
  <si>
    <t>N° du reçu/quittance</t>
  </si>
  <si>
    <t>N° liquidation (*)</t>
  </si>
  <si>
    <t>Nomenclature des flux/Nom de la taxe</t>
  </si>
  <si>
    <t xml:space="preserve">Payé à/Reçu de </t>
  </si>
  <si>
    <t>Lieu de paiement</t>
  </si>
  <si>
    <t>Total (1)</t>
  </si>
  <si>
    <t xml:space="preserve">             -   </t>
  </si>
  <si>
    <t>(*) Seulement exigé pour le détail des droits de douanes.</t>
  </si>
  <si>
    <t>(1) Le total doit correspondre aux montants déclarés dans le 2.Formulaire de déclaration.</t>
  </si>
  <si>
    <t>Ce formulaire est destiné uniquement aux sociétés extractives, à la DGD et à la DGMG</t>
  </si>
  <si>
    <t>DETAIL DES EXPORTATIONS</t>
  </si>
  <si>
    <t>N° / Ref. Expédition / Cargaison</t>
  </si>
  <si>
    <t xml:space="preserve">Date d'expédition / Cargaison </t>
  </si>
  <si>
    <t>Substance exportée</t>
  </si>
  <si>
    <t>Poids / Volume</t>
  </si>
  <si>
    <t>Unité</t>
  </si>
  <si>
    <t xml:space="preserve"> [à renseigner]</t>
  </si>
  <si>
    <t>Qualité (Concentration)</t>
  </si>
  <si>
    <t>Prix unitaire (USD)</t>
  </si>
  <si>
    <t>Valeur totale</t>
  </si>
  <si>
    <t xml:space="preserve"> (en USD)</t>
  </si>
  <si>
    <t>(en FCFA)</t>
  </si>
  <si>
    <t>Entité acheteuse</t>
  </si>
  <si>
    <t>Pays du destinataire de l'expédition/la cargaison</t>
  </si>
  <si>
    <t>Ce formulaire est destiné aux sociétés extractives et à la DGMG</t>
  </si>
  <si>
    <t>DETAIL DE LA PRODUCTION</t>
  </si>
  <si>
    <t>Date/mois de production</t>
  </si>
  <si>
    <t>Substance</t>
  </si>
  <si>
    <t xml:space="preserve">Type/qualité du Produit </t>
  </si>
  <si>
    <t>Quantité</t>
  </si>
  <si>
    <t>Valeur (USD)</t>
  </si>
  <si>
    <t>Valeur (FCFA)</t>
  </si>
  <si>
    <t>DETAIL DU STRUCTURE DE CAPITAL DES SOCIETES MINIERES</t>
  </si>
  <si>
    <t>Actionnariat au 31/12/2020</t>
  </si>
  <si>
    <t>Nom / Entité</t>
  </si>
  <si>
    <t>% Participation</t>
  </si>
  <si>
    <t xml:space="preserve">Nationalité de l'Entité </t>
  </si>
  <si>
    <t>L'entité est-elle cotée en bourse, ou filiale à 100 % d'une entreprise cotée en bourse ?</t>
  </si>
  <si>
    <t xml:space="preserve"> (oui/non)</t>
  </si>
  <si>
    <t>Place boursière</t>
  </si>
  <si>
    <t>Lien URL (Documentations/ informations sur les propriétaires effectifs)</t>
  </si>
  <si>
    <t>Participation publique (Etat -Puissance publique)</t>
  </si>
  <si>
    <t>Participation publique (Etat-Entreprise publiques)</t>
  </si>
  <si>
    <t xml:space="preserve">% participation des Entités privées/Personnes physiques </t>
  </si>
  <si>
    <t>Le total doit être de 100%</t>
  </si>
  <si>
    <t>DETAIL DES PARTICIPATIONS DE L'ETAT DANS LES SOCIETES MINIERES</t>
  </si>
  <si>
    <t>Ce formulaire est destiné uniquement à la SFPB, à la DGTCP et à la DGMG</t>
  </si>
  <si>
    <t>En cas de changement du % participation</t>
  </si>
  <si>
    <t>Engagements attachés à la participation</t>
  </si>
  <si>
    <t>Entreprises Extractives</t>
  </si>
  <si>
    <t>% Participation au 31/12/2019</t>
  </si>
  <si>
    <t>% Participation au 31/12/2020</t>
  </si>
  <si>
    <t>Nature de la transaction)</t>
  </si>
  <si>
    <t>Valeur de la transaction</t>
  </si>
  <si>
    <t>Modalités de paiements (comptant ou autre à préciser)</t>
  </si>
  <si>
    <t>Acquéreur</t>
  </si>
  <si>
    <t xml:space="preserve"> (A remplir uniquement en cas de cession)</t>
  </si>
  <si>
    <t>Y'a-t-il un engagement de couvrir une partie des dépenses/coût du projet ?</t>
  </si>
  <si>
    <t>Les termes attachés à la participation</t>
  </si>
  <si>
    <t>DETAIL DES PAIEMENTS SOCIAUX OBLIGATOIRES</t>
  </si>
  <si>
    <t>Identité du Bénéficiaire (Nom, fonction)</t>
  </si>
  <si>
    <t>Région /Commune du bénéficiaire</t>
  </si>
  <si>
    <t>Paiements en numéraires</t>
  </si>
  <si>
    <t>Date</t>
  </si>
  <si>
    <t>(Annexer les convention si applicable)</t>
  </si>
  <si>
    <t>Ce formulaire est destiné uniquement aux entreprises extractives</t>
  </si>
  <si>
    <t>DETAIL DES PAIEMENTS SOCIAUX VOLONTAIRES</t>
  </si>
  <si>
    <t>Région du bénéficiaire</t>
  </si>
  <si>
    <t>Ce formulaire est destiné uniquement à la société d'Etat "SEPB"</t>
  </si>
  <si>
    <t>DEPENSES QUASI BUDGETAIRES</t>
  </si>
  <si>
    <t xml:space="preserve">A. DEPENSES QUASI FISCALES : </t>
  </si>
  <si>
    <t>Exemples de dépenses à reporter  : "paiements pour des services sociaux, pour des infrastructures publiques, pour des</t>
  </si>
  <si>
    <t>subventions ou pour le service de la dette nationale</t>
  </si>
  <si>
    <t>Nature de la dépense (*)</t>
  </si>
  <si>
    <t>Autres données sur la dépense</t>
  </si>
  <si>
    <t>DETAIL DES TRANSFERTS</t>
  </si>
  <si>
    <t>Ce formulaire est destiné uniquement aux Régies Financières</t>
  </si>
  <si>
    <t>Taxe transférée</t>
  </si>
  <si>
    <t>Date du transfert</t>
  </si>
  <si>
    <t>Bénéficiaire</t>
  </si>
  <si>
    <t>Région/ Commune du Bénéficiaire (si applicable)</t>
  </si>
  <si>
    <t>Critères appliqués</t>
  </si>
  <si>
    <t xml:space="preserve">Commentaires </t>
  </si>
  <si>
    <t>Superficie/ Autre à définir</t>
  </si>
  <si>
    <t>Cadre juridique</t>
  </si>
  <si>
    <t>(Annexer l'état de répartition si applicable )</t>
  </si>
  <si>
    <t>Ce formulaire est destiné aux sociétés extractives, aux Sociétés d'Etat et aux régies financières</t>
  </si>
  <si>
    <t>DETAIL DES TRANSACTIONS DE TROC/PROJETS INTEGRES</t>
  </si>
  <si>
    <t>Description du projet/travaux</t>
  </si>
  <si>
    <t>Lieu du projet/Travaux</t>
  </si>
  <si>
    <t xml:space="preserve">Engagements </t>
  </si>
  <si>
    <t>Cadre juridique de la transaction  (Réf de la convention, Arrêté, décret, etc..)</t>
  </si>
  <si>
    <t>FORMULAIRE DE DECLARATION DE LA PROPRIETE REELLE</t>
  </si>
  <si>
    <t>Définition de la propriété réelle</t>
  </si>
  <si>
    <t xml:space="preserve">Conformément à l’Exigence 2.5.f.i de la Norme ITIE  « Un (Les) propriétaire(s) réel(s) d’une entreprise est (sont) la (ou </t>
  </si>
  <si>
    <t xml:space="preserve">les) personne(s) physique(s) qui, directement ou indirectement, possède(nt) ou exerce(nt) en dernier ressort le droit de </t>
  </si>
  <si>
    <t xml:space="preserve">propriété ou le contrôle de l’entité juridique. ». Suite à l’Exigence 2.5.f.ii et conformément au Décret n°2021- 0493 portant </t>
  </si>
  <si>
    <t>obligation de déclaration de la propriété effective des entreprises extractives , un propriétaire réel est :</t>
  </si>
  <si>
    <t xml:space="preserve">La personne physique qui détient les actions d’une entreprise et en tire les bénéfices ou contrôle effectivement les </t>
  </si>
  <si>
    <t>actions de celle-ci.</t>
  </si>
  <si>
    <t xml:space="preserve">Les expressions « propriété réelle » ou « propriété effective », « propriétaire réelle » ou « propriétaire effectif » ou « </t>
  </si>
  <si>
    <t>bénéficiaire effectif » sont synonymes et interchangeables.</t>
  </si>
  <si>
    <t xml:space="preserve">Elles indiquent l’obligation de la déclaration et de la divulgation des propriétaires ou bénéficiaires effectifs des </t>
  </si>
  <si>
    <t xml:space="preserve">entreprises ou sociétés extractives. L’obligation porte sur la personne physique qui, directement ou indirectement, </t>
  </si>
  <si>
    <t>possède ou exerce en dernier ressort le droit de propriété ou le contrôle de l’entité juridique.</t>
  </si>
  <si>
    <t>Doivent être déclarés comme bénéficiaires effectifs :</t>
  </si>
  <si>
    <t>-Toute personne physique détenant dans une entreprise extractive une part d’au moins 25% plus 1 des actions ;</t>
  </si>
  <si>
    <t>- Les détenteurs de parts les plus importants dont le cumul atteint 25% plus 1 des actions ;</t>
  </si>
  <si>
    <t xml:space="preserve">- Toute personne physique qui exerce, par d’autres moyens, un pouvoir de contrôle sur les organes de gestion, </t>
  </si>
  <si>
    <t>d’administration ou de direction de la société déclarante ou sur l’assemblée générale des ses associés ou actionnaires.</t>
  </si>
  <si>
    <t xml:space="preserve">A défaut d’identification, selon les critères précédents, les bénéficiaires effectifs sont les personnes physiques qui </t>
  </si>
  <si>
    <t xml:space="preserve">occupent directement ou indirectement, notamment par l’intermédiaire d’une ou plusieurs personnes morales la </t>
  </si>
  <si>
    <t>position de représentant légal de la société déclarante</t>
  </si>
  <si>
    <t xml:space="preserve">Conformément à l’Exigence 2.5.f.ii de la Norme ITIE  la définition du "propriétaire(s) réel(s)" devra également préciser </t>
  </si>
  <si>
    <t xml:space="preserve">les obligations de déclaration pour "les personnes politiquement exposées (PPE)", conformément Décret n°2021- 0493 </t>
  </si>
  <si>
    <t>portant obligation de déclaration de la propriété effective des entreprises extractives, une PPE :</t>
  </si>
  <si>
    <t>PPE étrangères : Les personnes physique qui exerce ou qui ont exercé d’importance fonctions publiques, a savoir :</t>
  </si>
  <si>
    <t>a. Les chefs d’Etat en exercice ou les anciens chefs d’Etat;</t>
  </si>
  <si>
    <t>b. Les chefs de gouvernement en exercice ou les anciens chefs de gouvernement;</t>
  </si>
  <si>
    <t>c. Les politiciens de haut rang;</t>
  </si>
  <si>
    <t>d. Les hauts responsables au sein des pouvoirs publics;</t>
  </si>
  <si>
    <t>e. Les magistrats et militaires de haut rang;</t>
  </si>
  <si>
    <t>f. Les dirigeants d’entreprises publiques;</t>
  </si>
  <si>
    <t>g. Les hauts responsables de partis politiques;</t>
  </si>
  <si>
    <t>h. Les membres de famille d’une PPE, en l’occurrence:</t>
  </si>
  <si>
    <t>. le conjoint.</t>
  </si>
  <si>
    <t>. tout partenaire considéré comme l’équivalent d’un conjoint;</t>
  </si>
  <si>
    <t>. les enfants et leurs conjoints ou partenaires;</t>
  </si>
  <si>
    <t>. les autres parents jusqu’au troisième degré;</t>
  </si>
  <si>
    <t>i. Les personnes connues pour être étroitement associées à une PPE;</t>
  </si>
  <si>
    <t>j. Toute autres personne désignée par l’autorité compétente.</t>
  </si>
  <si>
    <t xml:space="preserve">PPE Nationales: Les personnes physiques qui exercent ou qui ont exercé d’importantes fonctions publiques au Burkina </t>
  </si>
  <si>
    <t>Faso, notamment les personnes physiques ci-dessus visées allant du point a. au point i.;</t>
  </si>
  <si>
    <t xml:space="preserve">PPE des organisations internationales: les personnes qui exercent ou qui ont exercé d’importantes fonctions au sein de </t>
  </si>
  <si>
    <t xml:space="preserve">ou pour le compte d’une organisation internationale, notamment les membres de la haute direction, en particulier, les </t>
  </si>
  <si>
    <t xml:space="preserve">directeurs, les directeurs adjoints et les membres du conseil d’administration et toutes les personnes exerçant des </t>
  </si>
  <si>
    <t>fonctions équivalentes.</t>
  </si>
  <si>
    <t xml:space="preserve">La notion de personne politiquement exposées ne couvre pas les personnes de rang moyen ou inférieur relevant des </t>
  </si>
  <si>
    <t>catégories ci-dessus.</t>
  </si>
  <si>
    <t>Conformément à cette définition de la propriété réelle et personne politiquement exposée, au 31 décembre 2020 le(s) propriétaire(s) réel(s) de l'entreprise est/sont:</t>
  </si>
  <si>
    <t>Identité du propriétaire réel (1)</t>
  </si>
  <si>
    <t>Nom complet de la personne tel qu'il apparait sur la carte d'identité</t>
  </si>
  <si>
    <t>&lt;Texte&gt;</t>
  </si>
  <si>
    <t>Personne politiquement exposée (PPE)</t>
  </si>
  <si>
    <t>Oui / Non</t>
  </si>
  <si>
    <t>Raison de cette désignation PPE</t>
  </si>
  <si>
    <t>S'applique du</t>
  </si>
  <si>
    <t>&lt;JJ-MM-AAAA&gt;</t>
  </si>
  <si>
    <t>Au</t>
  </si>
  <si>
    <t>Date de naissance</t>
  </si>
  <si>
    <t>Numéro d'identité nationale</t>
  </si>
  <si>
    <t>Texte</t>
  </si>
  <si>
    <t>Adresse de résidence</t>
  </si>
  <si>
    <t>Adresse professionnelle</t>
  </si>
  <si>
    <t>Autres coordonnées</t>
  </si>
  <si>
    <t>Information sur la manière dont la propriété est détenue ou la façon dont le contrôle est exercé sur l'entreprise</t>
  </si>
  <si>
    <t>Actions directes</t>
  </si>
  <si>
    <t>Nombre d'actions</t>
  </si>
  <si>
    <t>&lt;Nombre&gt;</t>
  </si>
  <si>
    <t>% des actions</t>
  </si>
  <si>
    <t>Droits de vote directs</t>
  </si>
  <si>
    <t>Nombre de voix</t>
  </si>
  <si>
    <t>% des voix</t>
  </si>
  <si>
    <t>Actions indirectes</t>
  </si>
  <si>
    <t>Nombre d'actions indirectes</t>
  </si>
  <si>
    <t>% des actions indirectes</t>
  </si>
  <si>
    <t>Dénomination juridique de l'entreprise intermédiaire 1</t>
  </si>
  <si>
    <t xml:space="preserve">Numéro d'identification unique </t>
  </si>
  <si>
    <t>&lt;Numéro&gt;</t>
  </si>
  <si>
    <t>Droits de vote indirects</t>
  </si>
  <si>
    <t>Nombre de voix indirectes</t>
  </si>
  <si>
    <t>% des voix indirectes</t>
  </si>
  <si>
    <t>Autres moyens</t>
  </si>
  <si>
    <t>Explication quant à l'exercice des droits</t>
  </si>
  <si>
    <t>Date d'acquisition des intérêts</t>
  </si>
  <si>
    <t>Identité du propriétaire réel (2)</t>
  </si>
  <si>
    <t xml:space="preserve">Je, soussigné, confirme, au nom de l'entité déclarante, que les informations fournies dans la présente déclaration de propriété réelle sont exactes et fidèles. </t>
  </si>
  <si>
    <t>[Nous joignons les informations complémentaires suivantes pour permettre de vérifier les informations fournies relatives à la propriété réelle :]</t>
  </si>
  <si>
    <t>Ce formulaire est destiné uniquement à la SFPB et à la DGTCP/DGMG</t>
  </si>
  <si>
    <t>Prêts- garanties- Subventions accordés à des entités opérantes dans le secteur extractif</t>
  </si>
  <si>
    <t>Ou accordés par compensation des revenus du secteur extractif</t>
  </si>
  <si>
    <r>
      <t xml:space="preserve">Période couverte : 1er janvier au 31 décembre </t>
    </r>
    <r>
      <rPr>
        <b/>
        <sz val="8"/>
        <color theme="1"/>
        <rFont val="Trebuchet MS"/>
        <family val="2"/>
      </rPr>
      <t>2020</t>
    </r>
  </si>
  <si>
    <t>Bénéficiaire (Nom de l'entité)</t>
  </si>
  <si>
    <t xml:space="preserve">Montant (valeur)  du prêt / garantie / Subvention </t>
  </si>
  <si>
    <t>Termes de la Transaction</t>
  </si>
  <si>
    <t>Autres commentaires</t>
  </si>
  <si>
    <t>Montant FCFA</t>
  </si>
  <si>
    <t>Période de remboursement</t>
  </si>
  <si>
    <t>% d'intérêt</t>
  </si>
  <si>
    <t>Encours non remboursé au 31/12/2020</t>
  </si>
  <si>
    <t>Montant remboursé durant la période au 01/01/2020 au 31/12/2020</t>
  </si>
  <si>
    <t>Ce formulaire est destiné uniquement à la DGCM/DGMG</t>
  </si>
  <si>
    <t>NB</t>
  </si>
  <si>
    <t>La DGMG est tenue de produire une lettre d'affirmation sur la conformité des octrois par rapport à la réglementation</t>
  </si>
  <si>
    <t xml:space="preserve">Octroi des Permis/titres </t>
  </si>
  <si>
    <t>Étape</t>
  </si>
  <si>
    <t>Informations demandées</t>
  </si>
  <si>
    <t>Publication de l'appel d'offres</t>
  </si>
  <si>
    <t>Liste des journaux et/ou des sites web où a été publié l'appel d'offre</t>
  </si>
  <si>
    <t>Date de publication</t>
  </si>
  <si>
    <t>Journal</t>
  </si>
  <si>
    <t>Site web</t>
  </si>
  <si>
    <t>Réception des offres</t>
  </si>
  <si>
    <t>Liste des soumissionnaires</t>
  </si>
  <si>
    <t>Pays d'origine</t>
  </si>
  <si>
    <t>…</t>
  </si>
  <si>
    <t>Évaluation des Offres</t>
  </si>
  <si>
    <t xml:space="preserve">Entité/Structure ayant évaluée l'offre : </t>
  </si>
  <si>
    <t>Critères techniques et financiers de l'évaluation :</t>
  </si>
  <si>
    <t>Critère technique 1</t>
  </si>
  <si>
    <t>Critère technique 2</t>
  </si>
  <si>
    <t>Critère financier 1</t>
  </si>
  <si>
    <t>Critère financier 2</t>
  </si>
  <si>
    <t>……</t>
  </si>
  <si>
    <t>Résultats des évaluations techniques et financières  (Cas d'appel d'offres)</t>
  </si>
  <si>
    <t>Société retenue</t>
  </si>
  <si>
    <t>Nom de la société/Membres du consortium</t>
  </si>
  <si>
    <t>Propriétaires</t>
  </si>
  <si>
    <t>Signature du contrat</t>
  </si>
  <si>
    <t>Données sur la licence</t>
  </si>
  <si>
    <t>Type de minerais</t>
  </si>
  <si>
    <t>Superficie</t>
  </si>
  <si>
    <t xml:space="preserve">Ce formulaire est destiné uniquement à la SEPB </t>
  </si>
  <si>
    <t>Les déclarations relatives aux « Premières ventes » c'est à dire la vente de la part de l'Etat dans le production minière</t>
  </si>
  <si>
    <t>Teneur et qualité (par exemple, API) – divulgations par cargaison uniquement</t>
  </si>
  <si>
    <t>Date de la vente (date du connaissement - divulgations par cargaison uniquement)</t>
  </si>
  <si>
    <t>Incoterms -(FOB par exemple)</t>
  </si>
  <si>
    <t>Port de chargement, terminal ou dépôt</t>
  </si>
  <si>
    <r>
      <t xml:space="preserve">Volumes vendus </t>
    </r>
    <r>
      <rPr>
        <sz val="8"/>
        <color rgb="FFFFFFFF"/>
        <rFont val="Trebuchet MS"/>
        <family val="2"/>
      </rPr>
      <t>(en tonne)</t>
    </r>
  </si>
  <si>
    <t xml:space="preserve">Informations tarifaires : Prix de vente officiel </t>
  </si>
  <si>
    <t>Informations tarifaires : Option tarifaire</t>
  </si>
  <si>
    <t>Type de contrat (à terme par exemple)</t>
  </si>
  <si>
    <t>Destination/Pays</t>
  </si>
  <si>
    <t>Annexe 21 – Rapprochement des transferts infranationaux au titre des taxes superficiaires</t>
  </si>
  <si>
    <t>Déclarations de la DGTCP</t>
  </si>
  <si>
    <t xml:space="preserve">Arrêté conjoint n°2021-237/MEMC/MINEFID </t>
  </si>
  <si>
    <t>Écart</t>
  </si>
  <si>
    <t>BOUCLE DU MOUHOUN</t>
  </si>
  <si>
    <t>CASCADES</t>
  </si>
  <si>
    <t>CENTRE</t>
  </si>
  <si>
    <t>CENTRE-EST</t>
  </si>
  <si>
    <t>CENTRE-NORD</t>
  </si>
  <si>
    <t>CENTRE-SUD</t>
  </si>
  <si>
    <t>EST</t>
  </si>
  <si>
    <t>HAUTS-BASSINS</t>
  </si>
  <si>
    <t>NORD</t>
  </si>
  <si>
    <t>PLATEAU-CENTRAL</t>
  </si>
  <si>
    <t>SAHEL</t>
  </si>
  <si>
    <t>SUD-OUEST</t>
  </si>
  <si>
    <t>Arrêté conjoint n°2021-237/MEMC/MINEFID</t>
  </si>
  <si>
    <t>BONDOKUI</t>
  </si>
  <si>
    <t>FARA</t>
  </si>
  <si>
    <t>GASSAN</t>
  </si>
  <si>
    <t>KONA</t>
  </si>
  <si>
    <t>KOUNGNY</t>
  </si>
  <si>
    <t>OURI</t>
  </si>
  <si>
    <t>PÂ</t>
  </si>
  <si>
    <t>POMPOÏ</t>
  </si>
  <si>
    <t>POURA</t>
  </si>
  <si>
    <t>SAFANE</t>
  </si>
  <si>
    <t>TCHERIBA</t>
  </si>
  <si>
    <t>TOMA</t>
  </si>
  <si>
    <t>YAHO</t>
  </si>
  <si>
    <t>YÉ</t>
  </si>
  <si>
    <t>BÉRÉGADOUGOU</t>
  </si>
  <si>
    <t>DAKORO</t>
  </si>
  <si>
    <t>LOUMANA</t>
  </si>
  <si>
    <t>NIANGOLOKO</t>
  </si>
  <si>
    <t>OUÔ</t>
  </si>
  <si>
    <t>SIDéRADOUGOU</t>
  </si>
  <si>
    <t>SINDOU</t>
  </si>
  <si>
    <t>TIÉFORA</t>
  </si>
  <si>
    <t>SAABA</t>
  </si>
  <si>
    <t>ANDEMTENGA</t>
  </si>
  <si>
    <t>BÉGUÉDO</t>
  </si>
  <si>
    <t>BITOU</t>
  </si>
  <si>
    <t>DIALGAYE</t>
  </si>
  <si>
    <t>GARANGO</t>
  </si>
  <si>
    <t>KOMTOèGA</t>
  </si>
  <si>
    <t>KOUPELA</t>
  </si>
  <si>
    <t>NIAOGHO</t>
  </si>
  <si>
    <t>OUARGAYE</t>
  </si>
  <si>
    <t>SOUDOUGUI</t>
  </si>
  <si>
    <t>TENKODOGO</t>
  </si>
  <si>
    <t>YARGATENGA</t>
  </si>
  <si>
    <t>ZABRÉ</t>
  </si>
  <si>
    <t>BARSALGHO</t>
  </si>
  <si>
    <t>BOALA</t>
  </si>
  <si>
    <t>BOULSA</t>
  </si>
  <si>
    <t>BOURZANGA</t>
  </si>
  <si>
    <t>BOUSSOUMA</t>
  </si>
  <si>
    <t>DABLO</t>
  </si>
  <si>
    <t>GUIBARE</t>
  </si>
  <si>
    <t>KAYA</t>
  </si>
  <si>
    <t>KONGOUSSI</t>
  </si>
  <si>
    <t>KORSIMORO</t>
  </si>
  <si>
    <t>MANE</t>
  </si>
  <si>
    <t>NAGBINGOU</t>
  </si>
  <si>
    <t>NAMISSIGUIMA</t>
  </si>
  <si>
    <t>PENSA</t>
  </si>
  <si>
    <t>PIBAORE</t>
  </si>
  <si>
    <t>PISSILA</t>
  </si>
  <si>
    <t>ROUKO</t>
  </si>
  <si>
    <t>SABSE</t>
  </si>
  <si>
    <t>TIKARE</t>
  </si>
  <si>
    <t>TOUGOURI</t>
  </si>
  <si>
    <t>YALGO</t>
  </si>
  <si>
    <t>ZEGUEDEGUEN</t>
  </si>
  <si>
    <t>ZIGA</t>
  </si>
  <si>
    <t>ZIMTANGA</t>
  </si>
  <si>
    <t>BIEHA</t>
  </si>
  <si>
    <t>DIDYR</t>
  </si>
  <si>
    <t>IMASGHO</t>
  </si>
  <si>
    <t>KINDI</t>
  </si>
  <si>
    <t>KOUDOUGOU</t>
  </si>
  <si>
    <t>KYON</t>
  </si>
  <si>
    <t>NANORO</t>
  </si>
  <si>
    <t>PELLA</t>
  </si>
  <si>
    <t>POA</t>
  </si>
  <si>
    <t>POUNI</t>
  </si>
  <si>
    <t>REO</t>
  </si>
  <si>
    <t>SAPOUY</t>
  </si>
  <si>
    <t>SIGLE</t>
  </si>
  <si>
    <t>SILLY</t>
  </si>
  <si>
    <t>SOA</t>
  </si>
  <si>
    <t>SOURGOU</t>
  </si>
  <si>
    <t>TENADO</t>
  </si>
  <si>
    <t>ZAMO</t>
  </si>
  <si>
    <t>ZAWARA</t>
  </si>
  <si>
    <t>BERE</t>
  </si>
  <si>
    <t>BINDE</t>
  </si>
  <si>
    <t>DOULOUGOU</t>
  </si>
  <si>
    <t>GOGO</t>
  </si>
  <si>
    <t>GOMBOUSSOUGOU</t>
  </si>
  <si>
    <t>GUIARO</t>
  </si>
  <si>
    <t>GUIBA</t>
  </si>
  <si>
    <t>KOMBISSIRI</t>
  </si>
  <si>
    <t>MANGA</t>
  </si>
  <si>
    <t>NOBERE</t>
  </si>
  <si>
    <t>PO</t>
  </si>
  <si>
    <t>TIEBELE</t>
  </si>
  <si>
    <t>BILANGA</t>
  </si>
  <si>
    <t>BOGANDE</t>
  </si>
  <si>
    <t>DIAPAGA</t>
  </si>
  <si>
    <t>FADA-NGOURMA</t>
  </si>
  <si>
    <t>GAYERI</t>
  </si>
  <si>
    <t>KANTCHARI</t>
  </si>
  <si>
    <t>KOALA</t>
  </si>
  <si>
    <t>KOMPIENGA</t>
  </si>
  <si>
    <t>LIPTOUGOU</t>
  </si>
  <si>
    <t>LOGBOU</t>
  </si>
  <si>
    <t>MANI</t>
  </si>
  <si>
    <t>MATIAKOALI</t>
  </si>
  <si>
    <t>NAMOUNOU</t>
  </si>
  <si>
    <t>PAMA</t>
  </si>
  <si>
    <t>PARTIAGA</t>
  </si>
  <si>
    <t>PIELA</t>
  </si>
  <si>
    <t>TAMBAGA</t>
  </si>
  <si>
    <t>THION</t>
  </si>
  <si>
    <t>BEREBA</t>
  </si>
  <si>
    <t>BOBO-DIOULASSO</t>
  </si>
  <si>
    <t>FOUNZAN</t>
  </si>
  <si>
    <t>KARANGASSO-SAMBLA</t>
  </si>
  <si>
    <t>KARANGASSO-VIGUE</t>
  </si>
  <si>
    <t>KOTI</t>
  </si>
  <si>
    <t>KOUROUMA</t>
  </si>
  <si>
    <t>LENA</t>
  </si>
  <si>
    <t>PENI</t>
  </si>
  <si>
    <t>TOUSSIANA</t>
  </si>
  <si>
    <t>ARBOLLE</t>
  </si>
  <si>
    <t>BARGA</t>
  </si>
  <si>
    <t>BASSI</t>
  </si>
  <si>
    <t>BOKEN</t>
  </si>
  <si>
    <t>GOMPONSOM</t>
  </si>
  <si>
    <t>GOURSI</t>
  </si>
  <si>
    <t>KOSSOUKA</t>
  </si>
  <si>
    <t>KOUMBRI</t>
  </si>
  <si>
    <t>LEBA</t>
  </si>
  <si>
    <t>OUAHIGOUYA</t>
  </si>
  <si>
    <t>OUINDIGUI</t>
  </si>
  <si>
    <t>SAMBA</t>
  </si>
  <si>
    <t>SENGUENEGA</t>
  </si>
  <si>
    <t>THIOU</t>
  </si>
  <si>
    <t>TITAO</t>
  </si>
  <si>
    <t>TOUGO</t>
  </si>
  <si>
    <t>YAKO</t>
  </si>
  <si>
    <t>AMBSOUYA</t>
  </si>
  <si>
    <t>BOUDRI</t>
  </si>
  <si>
    <t>BOUSSE</t>
  </si>
  <si>
    <t>DAPEOLGO</t>
  </si>
  <si>
    <t>KOGHO</t>
  </si>
  <si>
    <t>LOUMBILA</t>
  </si>
  <si>
    <t>MEGUE</t>
  </si>
  <si>
    <t>MOGTEDO</t>
  </si>
  <si>
    <t>OURGOU-MANEGA</t>
  </si>
  <si>
    <t>SAOLGO</t>
  </si>
  <si>
    <t>TOEGUEN</t>
  </si>
  <si>
    <t>ZINIARE</t>
  </si>
  <si>
    <t>ZITENGA</t>
  </si>
  <si>
    <t>ZORGHO</t>
  </si>
  <si>
    <t>ZOUNGOU</t>
  </si>
  <si>
    <t>ARBINDA</t>
  </si>
  <si>
    <t>BANI</t>
  </si>
  <si>
    <t>BOUNDORE</t>
  </si>
  <si>
    <t>DJIBO</t>
  </si>
  <si>
    <t>DORI</t>
  </si>
  <si>
    <t>FALAGOUNTOU</t>
  </si>
  <si>
    <t>GORGADJI</t>
  </si>
  <si>
    <t>GOROM-GOROM</t>
  </si>
  <si>
    <t>KELBO</t>
  </si>
  <si>
    <t>KOUTOUGOU</t>
  </si>
  <si>
    <t>MARKOYE</t>
  </si>
  <si>
    <t>NASSOUMBOU</t>
  </si>
  <si>
    <t>SAMPELGA</t>
  </si>
  <si>
    <t>SEBBA</t>
  </si>
  <si>
    <t>SEYTENGA</t>
  </si>
  <si>
    <t>SOLHAN</t>
  </si>
  <si>
    <t>TANKOUGOUNADIE</t>
  </si>
  <si>
    <t>TIN-AKOFF</t>
  </si>
  <si>
    <t>TITABE</t>
  </si>
  <si>
    <t>TONGOMAYEL</t>
  </si>
  <si>
    <t>BOUROUM-BOUROUM</t>
  </si>
  <si>
    <t>BOUSSERA</t>
  </si>
  <si>
    <t>BOUSSOU-KOULA</t>
  </si>
  <si>
    <t>DANO</t>
  </si>
  <si>
    <t>DIEBOUGOU</t>
  </si>
  <si>
    <t>DISSIHN</t>
  </si>
  <si>
    <t>DJIGOUE</t>
  </si>
  <si>
    <t>DOLO</t>
  </si>
  <si>
    <t>GAOUA</t>
  </si>
  <si>
    <t>GBOMBLORA</t>
  </si>
  <si>
    <t>GBONDJIGUI</t>
  </si>
  <si>
    <t>IÔLÔNIÔRÔ</t>
  </si>
  <si>
    <t>KAMPTI</t>
  </si>
  <si>
    <t>KOPER</t>
  </si>
  <si>
    <t>KPUERE</t>
  </si>
  <si>
    <t>LEGMOIN</t>
  </si>
  <si>
    <t>LOROPENI</t>
  </si>
  <si>
    <t>MALBA</t>
  </si>
  <si>
    <t>MIDEBDO</t>
  </si>
  <si>
    <t>ORONKUA</t>
  </si>
  <si>
    <t>PERIGBAN</t>
  </si>
  <si>
    <t>ZAMBO</t>
  </si>
  <si>
    <t>Annexe 22 – Revenus affectés à des régions ou à des programmes spécifiques</t>
  </si>
  <si>
    <t xml:space="preserve">Revenus </t>
  </si>
  <si>
    <t>% Affectation des revenus</t>
  </si>
  <si>
    <t>Régions /programmes bénéficiaires</t>
  </si>
  <si>
    <t>Mécanismes de redevabilité</t>
  </si>
  <si>
    <t xml:space="preserve">% d’affectation par bénéficiaire </t>
  </si>
  <si>
    <t xml:space="preserve">Bénéficiaire </t>
  </si>
  <si>
    <t xml:space="preserve">Taxe superficiaire </t>
  </si>
  <si>
    <t>(+) L’affectation fait l’objet d’un arrêté conjoint publié au Journal Officiel incluant le détail des montants affectés par région et par commune</t>
  </si>
  <si>
    <t>(-) Les textes ne prévoient pas une affectation des fonds obtenus pour des activités spécifiques.</t>
  </si>
  <si>
    <t xml:space="preserve">(-) Les textes ne prévoient la publication d’un rapport spécifique sur l’utilisation des ressources au titre des taxes superficiaires </t>
  </si>
  <si>
    <t xml:space="preserve">(+) L’affectation au titre de la période 2016 à 2019 a fait l’objet d’un audit de performance de la part de la Cour des Compte dont le rapport a été rendu public[1]. </t>
  </si>
  <si>
    <t>(+) L’adoption du décret n°2019-0621/PRES/PM/MINEFID/MATDC du 14 juin 2019 portant nomenclature budgétaire des collectivités territoriales du Burkina Faso qui a consacré la rubrique 7141 aux « Taxes superficiaires ».</t>
  </si>
  <si>
    <t>(-) Le rapport de la Cour relève que les ressources transférées contribuent à la réalisation des investissements communautaires, mais ne sont pas gérées par les Collectivités territoriales sur la base de critères spécifiques d’admissibilité et de sélection des investissements définis.  De plus, les projets réalisés avec lesdites ressources ne prennent pas en compte le genre, notamment l’autonomisation des femmes.</t>
  </si>
  <si>
    <t>(-) Le rapport de la Cour relève également que les montants des TS sont retracés dans les budgets, les comptes administratifs et de gestion des collectivités visitées, mais, ne sont pas inscrits dans une rubrique spécifique</t>
  </si>
  <si>
    <t>Contribution des sociétés au titre du FMDL (1% du chiffre d’affaires hors taxes)</t>
  </si>
  <si>
    <t>100% (au FMDL)</t>
  </si>
  <si>
    <t>100% Communes minières</t>
  </si>
  <si>
    <t>(+) Les ressources allouées aux collectivités territoriales au titre du FMDL sont inscrites dans les programmes d’investissements communautaires des bénéficiaires. Elles sont affectées en priorité aux secteurs sociaux</t>
  </si>
  <si>
    <t>(+) L’utilisation du FMDL fait l’objet de rapports annuels adoptés par les conseils municipaux et régionaux et elle est soumise au contrôle des structures compétentes de l’Etat et qui font l’objet d’une large publication conformément aux exigences de l’ITIE</t>
  </si>
  <si>
    <t>(+) L’état des contributions au FMDL fait l’objet d’un rapport annuel conjoint des ministères en charge des mines et des finances qui fait l’objet d’une publication au journal officiel et d’une large diffusion dans les journaux d’annonces légales et conformément aux exigences de l’ITIE. Le rapport annuel conjoint au titre des années 2017 et 2018 est publié sur le site web ITIE -BF[2].</t>
  </si>
  <si>
    <t xml:space="preserve">(+) L’affectation au FMDL et l’utilisation de ses ressources au titre de la période 2016 à 2019 a fait l’objet d’un audit de performance de la part de la Cour des Compte dont le rapport a été rendu public[3]. </t>
  </si>
  <si>
    <t>(-) Les rapports annuels sur l’utilisation du FMDL n’ont pas été publiés</t>
  </si>
  <si>
    <t>(-)Le rapport conjoint sur l’état des contributions au FMDL au titre de la période 2017 et 2019 n’a été rendu public qu’en novembre 2020</t>
  </si>
  <si>
    <t xml:space="preserve">(-) Le rapport de la Cour relève l’absence d’instructions précises sur la rubrique dans laquelle les revenus du FMDL doivent être enregistrés au niveau des collectivités territoriales </t>
  </si>
  <si>
    <t xml:space="preserve">12,5% communes minières </t>
  </si>
  <si>
    <t xml:space="preserve">25% autres communes des régions minières </t>
  </si>
  <si>
    <t xml:space="preserve">12,5% régions minières </t>
  </si>
  <si>
    <t xml:space="preserve">Redevances proportionnelle </t>
  </si>
  <si>
    <t>37,5% communes des autres régions (non minières)</t>
  </si>
  <si>
    <t xml:space="preserve">12,5% des autres régions non minières </t>
  </si>
  <si>
    <t>100% (pour le Fonds de Financement de la Recherche géologique et minière et de soutien à la formation sur les sciences de la terre)</t>
  </si>
  <si>
    <t>65% pour le BUMIGEB</t>
  </si>
  <si>
    <t>(+) Le Fonds est soumis aux règles et procédures de gestion des établissements publics ainsi qu’au contrôle des structures compétentes dûment mandatées par l’Etat</t>
  </si>
  <si>
    <t>(-) Les rapports sur les recettes collectées et les ressources affectées ne font pas l’objet de publication</t>
  </si>
  <si>
    <t xml:space="preserve">(-) Absence de rapport spécifiques par les structures bénéficiaires sur l’utilisation des fonds conformément aux activités éligibles telles que fixées par l’arrêté n°2018-008/MMC/MINEFID/MESRSI du 23 mars 2018 </t>
  </si>
  <si>
    <t xml:space="preserve">Taxes superficiaires </t>
  </si>
  <si>
    <t>10% pour le Fonds d’équipement des Mines et des Carrières</t>
  </si>
  <si>
    <t>Droits fixes des titres miniers et autorisations</t>
  </si>
  <si>
    <t xml:space="preserve">15% pour le FONER </t>
  </si>
  <si>
    <t>Frais de demandes d’agrément d’achat et de vente d’or collectés</t>
  </si>
  <si>
    <t>5% pour les départements des universités publiques en charge de la formation dans le domaine des sciences de la terre</t>
  </si>
  <si>
    <t>5% pour les structures publiques de formation et de recherche dans les autres domaines des sciences et techniques</t>
  </si>
  <si>
    <t>Redevance forfaitaire payée par les bénéficiaires d’autorisations d’exploitation artisanales de substances de mines ou de carrières</t>
  </si>
  <si>
    <t>100% (pour le Fonds de Réhabilitation, de Sécurisation des sites miniers artisanaux et de lutte contre l’usage des produits chimiques prohibés)</t>
  </si>
  <si>
    <t xml:space="preserve">15% pour l’ONASSIM </t>
  </si>
  <si>
    <t>(+) le fonds est géré par le FIE qui est soumis au contrôle des structures compétentes de l’Etat</t>
  </si>
  <si>
    <t>(+)Les ministères en charge des mines, de l’environnement et des finances produisent un rapport annuel conjoint exhaustif et complet de l’état et de la gestion du Fonds de réhabilitation et de fermeture de la mine. Ce rapport est publié au Journal officiel et fait l’objet d’une large diffusion dans la presse à la fin du deuxième trimestre de l’année en cours pour l’état de l’exercice de l’année antérieure (Art. 27 du Code minier)</t>
  </si>
  <si>
    <t>(-) Dans la pratique, le rapport sur la gestion du fonds n’est pas diffusé</t>
  </si>
  <si>
    <t>Cautions de réhabilitation des sites d’exploitation versées à l’octroi et au renouvellement des autorisations d’exploitation artisanale des substances de mines ou de carrières en cas de défaillance du bénéficiaire de l’autorisation</t>
  </si>
  <si>
    <t>85% pour l’ANEEMAS</t>
  </si>
  <si>
    <t>Cotisation des titulaires des permis d’exploitation industrielle, semi mécanisées et des sites d’exploitation industrielle de substance de carrières au FRFM</t>
  </si>
  <si>
    <t xml:space="preserve">100% FIE </t>
  </si>
  <si>
    <t>100% pour les activités du plan de réhabilitation et de fermeture des mines.</t>
  </si>
  <si>
    <t>(-) Les rapports sur les sommes versées dans les fonds et sur l’exécution physique et financière des travaux de de réhabilitation ne font pas l’objet d’une publication.</t>
  </si>
  <si>
    <t>Pénalités sur les taxes et les redevances minières</t>
  </si>
  <si>
    <t>Fonds de motivation du Ministère des Mines et des carrières</t>
  </si>
  <si>
    <t xml:space="preserve">(-) Aucun rapport n’est prévu sur l’alimentation et l’utilisation de ce fonds </t>
  </si>
  <si>
    <t>Prélèvement Communautaire de la CEDEAO (PCC)</t>
  </si>
  <si>
    <t>CDAO</t>
  </si>
  <si>
    <t xml:space="preserve">NA </t>
  </si>
  <si>
    <t>Prélèvement Communautaire de Solidarité (PCS)</t>
  </si>
  <si>
    <t>UEMOA</t>
  </si>
  <si>
    <t>NA</t>
  </si>
  <si>
    <t>Contribution à la patente des sociétés minières</t>
  </si>
  <si>
    <t>Collectivités territoriales d'implantation des établissements des sociétés minières</t>
  </si>
  <si>
    <t>(+) Le décret n°2019-0621/PRES/PM/MINEFID/MATDC du 14 juin 2019 portant nomenclature budgétaire des collectivités territoriales du Burkina Faso consacre la rubrique 7110 aux « Contributions des Patentes».</t>
  </si>
  <si>
    <t>(-) La cotisation des sociétés minières n’est pas tracée dans un compte distinct rendant techniquement impossible aux collectivités bénéficiaires de confirmer les données reportées par les sociétés.</t>
  </si>
  <si>
    <r>
      <t xml:space="preserve">Volumes vendus </t>
    </r>
    <r>
      <rPr>
        <sz val="8"/>
        <color rgb="FFFFFFFF"/>
        <rFont val="Trebuchet MS"/>
        <family val="2"/>
      </rPr>
      <t>(sac de 50 kg)</t>
    </r>
  </si>
  <si>
    <t xml:space="preserve"> 25%P2O5 </t>
  </si>
  <si>
    <t xml:space="preserve"> Kotchari </t>
  </si>
  <si>
    <t xml:space="preserve"> RD 0301 </t>
  </si>
  <si>
    <t xml:space="preserve"> RD 0302 </t>
  </si>
  <si>
    <t xml:space="preserve"> RD 0303 </t>
  </si>
  <si>
    <t xml:space="preserve"> RD 0304 </t>
  </si>
  <si>
    <t xml:space="preserve"> RD 0313 </t>
  </si>
  <si>
    <t xml:space="preserve"> RD 0305 </t>
  </si>
  <si>
    <t xml:space="preserve"> RD 0306 </t>
  </si>
  <si>
    <t xml:space="preserve">  RD 0307 </t>
  </si>
  <si>
    <t xml:space="preserve"> RD 0337 </t>
  </si>
  <si>
    <t xml:space="preserve"> RD 0308 </t>
  </si>
  <si>
    <t xml:space="preserve"> RD 0309 </t>
  </si>
  <si>
    <t xml:space="preserve"> RD 0310 </t>
  </si>
  <si>
    <t xml:space="preserve"> RD 0311 </t>
  </si>
  <si>
    <t xml:space="preserve"> RD 0312 </t>
  </si>
  <si>
    <t xml:space="preserve"> RD 0315 </t>
  </si>
  <si>
    <t xml:space="preserve"> RD 0316 </t>
  </si>
  <si>
    <t xml:space="preserve"> RD 0317 </t>
  </si>
  <si>
    <t xml:space="preserve"> RD 0318 </t>
  </si>
  <si>
    <t xml:space="preserve"> RD 0319 </t>
  </si>
  <si>
    <t xml:space="preserve"> RD 0320 </t>
  </si>
  <si>
    <t xml:space="preserve"> RD 0321 </t>
  </si>
  <si>
    <t xml:space="preserve"> RD 0322 </t>
  </si>
  <si>
    <t xml:space="preserve"> RD 0323 </t>
  </si>
  <si>
    <t xml:space="preserve"> FACT 0001 </t>
  </si>
  <si>
    <t xml:space="preserve"> FACT 0002 </t>
  </si>
  <si>
    <t xml:space="preserve"> RD 0324 </t>
  </si>
  <si>
    <t xml:space="preserve"> RD 0325 </t>
  </si>
  <si>
    <t xml:space="preserve"> RD 0326 </t>
  </si>
  <si>
    <t xml:space="preserve"> RD 0327 </t>
  </si>
  <si>
    <t xml:space="preserve"> RD 0328 </t>
  </si>
  <si>
    <t xml:space="preserve"> RD 0329 </t>
  </si>
  <si>
    <t xml:space="preserve"> RD 0330 </t>
  </si>
  <si>
    <t xml:space="preserve"> RD 0331 </t>
  </si>
  <si>
    <t xml:space="preserve"> RD 0332 </t>
  </si>
  <si>
    <t xml:space="preserve"> RD 0333 </t>
  </si>
  <si>
    <t xml:space="preserve"> RD 0334 </t>
  </si>
  <si>
    <t xml:space="preserve"> RD 0335 </t>
  </si>
  <si>
    <t xml:space="preserve"> Convention 27/00/01/09/99-00/2020/000130 </t>
  </si>
  <si>
    <t xml:space="preserve"> Convention N° 2020-01/VLP-TSG </t>
  </si>
  <si>
    <t xml:space="preserve"> RD 0338 </t>
  </si>
  <si>
    <t xml:space="preserve"> RD 0339 </t>
  </si>
  <si>
    <t xml:space="preserve"> RD 0340 </t>
  </si>
  <si>
    <t xml:space="preserve"> RD 0341 </t>
  </si>
  <si>
    <t xml:space="preserve"> RD 0342 </t>
  </si>
  <si>
    <t xml:space="preserve"> RD 0343 </t>
  </si>
  <si>
    <t xml:space="preserve"> RD 0344 </t>
  </si>
  <si>
    <t xml:space="preserve"> RD 0345 </t>
  </si>
  <si>
    <t xml:space="preserve"> RD 0346 </t>
  </si>
  <si>
    <t xml:space="preserve"> RD 0347 </t>
  </si>
  <si>
    <t xml:space="preserve"> RD 0348 </t>
  </si>
  <si>
    <t xml:space="preserve"> RD 0350 </t>
  </si>
  <si>
    <t xml:space="preserve"> RD 0401 </t>
  </si>
  <si>
    <t xml:space="preserve"> RD 0402 </t>
  </si>
  <si>
    <t xml:space="preserve"> RD 0403 </t>
  </si>
  <si>
    <t xml:space="preserve"> RD 0404 </t>
  </si>
  <si>
    <t xml:space="preserve"> RD 0405 </t>
  </si>
  <si>
    <t xml:space="preserve"> RD 0406 </t>
  </si>
  <si>
    <t xml:space="preserve"> Convention N° 27/00/01/09/00/2020/00022 </t>
  </si>
  <si>
    <t xml:space="preserve"> RD 0001 </t>
  </si>
  <si>
    <t xml:space="preserve"> RD 0002 </t>
  </si>
  <si>
    <t xml:space="preserve"> RD 0003 </t>
  </si>
  <si>
    <t xml:space="preserve"> RD 0005 </t>
  </si>
  <si>
    <t xml:space="preserve"> RD 0006 </t>
  </si>
  <si>
    <t xml:space="preserve"> RD 0007 </t>
  </si>
  <si>
    <t xml:space="preserve"> RD 0008 </t>
  </si>
  <si>
    <t xml:space="preserve"> RD 0009 </t>
  </si>
  <si>
    <t xml:space="preserve"> RD 0010 </t>
  </si>
  <si>
    <t xml:space="preserve"> RD 0011 </t>
  </si>
  <si>
    <t xml:space="preserve"> RD 0012 </t>
  </si>
  <si>
    <t xml:space="preserve"> RD 0013 </t>
  </si>
  <si>
    <t xml:space="preserve"> RD 0014 </t>
  </si>
  <si>
    <t xml:space="preserve"> RD 0016 </t>
  </si>
  <si>
    <t xml:space="preserve"> RD 0017 </t>
  </si>
  <si>
    <t xml:space="preserve"> RD 0018 </t>
  </si>
  <si>
    <t xml:space="preserve"> RD 0019 </t>
  </si>
  <si>
    <t xml:space="preserve"> RD 0020 </t>
  </si>
  <si>
    <t xml:space="preserve"> RD 0021 </t>
  </si>
  <si>
    <t xml:space="preserve"> RD 0022 </t>
  </si>
  <si>
    <t xml:space="preserve"> RD 0023 </t>
  </si>
  <si>
    <t xml:space="preserve"> RD 0024 </t>
  </si>
  <si>
    <t xml:space="preserve"> RD 0025 </t>
  </si>
  <si>
    <t xml:space="preserve"> RD 0026 </t>
  </si>
  <si>
    <t xml:space="preserve"> RD 0027 </t>
  </si>
  <si>
    <t xml:space="preserve"> RD 0028 </t>
  </si>
  <si>
    <t xml:space="preserve"> RD 029 </t>
  </si>
  <si>
    <t xml:space="preserve"> RD 0030 </t>
  </si>
  <si>
    <t xml:space="preserve"> RD 0031 </t>
  </si>
  <si>
    <t xml:space="preserve"> RD 0032 </t>
  </si>
  <si>
    <t xml:space="preserve"> RD 0033 </t>
  </si>
  <si>
    <t xml:space="preserve"> RD 0034 </t>
  </si>
  <si>
    <t xml:space="preserve"> RD 0035 </t>
  </si>
  <si>
    <t xml:space="preserve"> RD 0036 </t>
  </si>
  <si>
    <t xml:space="preserve"> RD 0037 </t>
  </si>
  <si>
    <t xml:space="preserve"> RD 0038 </t>
  </si>
  <si>
    <t xml:space="preserve"> RD 0039 </t>
  </si>
  <si>
    <t xml:space="preserve"> Convention N°2020/00001/PROVALAB </t>
  </si>
  <si>
    <t xml:space="preserve"> RD 0040 </t>
  </si>
  <si>
    <t xml:space="preserve"> RD 0041 </t>
  </si>
  <si>
    <t xml:space="preserve"> RD 0042 </t>
  </si>
  <si>
    <t xml:space="preserve"> INERA </t>
  </si>
  <si>
    <t xml:space="preserve"> RD 0043 </t>
  </si>
  <si>
    <t xml:space="preserve"> RD 0044 </t>
  </si>
  <si>
    <t xml:space="preserve"> RD 0045 </t>
  </si>
  <si>
    <t xml:space="preserve"> RD 0046 </t>
  </si>
  <si>
    <t xml:space="preserve"> RD 0048 </t>
  </si>
  <si>
    <t xml:space="preserve"> RD 0049 </t>
  </si>
  <si>
    <t xml:space="preserve"> RD 0050 </t>
  </si>
  <si>
    <t xml:space="preserve"> RD 0051 </t>
  </si>
  <si>
    <t xml:space="preserve"> RD 0052 </t>
  </si>
  <si>
    <t xml:space="preserve"> RD 0053 </t>
  </si>
  <si>
    <t xml:space="preserve"> RD 0054 </t>
  </si>
  <si>
    <t xml:space="preserve"> RD 0055 </t>
  </si>
  <si>
    <t xml:space="preserve"> RD 0056 </t>
  </si>
  <si>
    <t xml:space="preserve"> RD 0057 </t>
  </si>
  <si>
    <t xml:space="preserve"> RD 0058 </t>
  </si>
  <si>
    <t xml:space="preserve"> RD 0059 </t>
  </si>
  <si>
    <t xml:space="preserve"> RD 0060 </t>
  </si>
  <si>
    <t xml:space="preserve"> RD 0061 </t>
  </si>
  <si>
    <t xml:space="preserve"> RD 0062 </t>
  </si>
  <si>
    <t xml:space="preserve"> RD 0063 </t>
  </si>
  <si>
    <t xml:space="preserve"> RD 0064 </t>
  </si>
  <si>
    <t xml:space="preserve"> RD 0065 </t>
  </si>
  <si>
    <t xml:space="preserve"> RD 0066 </t>
  </si>
  <si>
    <t xml:space="preserve"> RD 0067 </t>
  </si>
  <si>
    <t xml:space="preserve"> RD 0068 </t>
  </si>
  <si>
    <t xml:space="preserve"> RD 0069 </t>
  </si>
  <si>
    <t xml:space="preserve"> RD 0070 </t>
  </si>
  <si>
    <t xml:space="preserve"> RD 0071 </t>
  </si>
  <si>
    <t xml:space="preserve"> RD 0072 </t>
  </si>
  <si>
    <r>
      <t xml:space="preserve">(*) </t>
    </r>
    <r>
      <rPr>
        <i/>
        <sz val="8"/>
        <color rgb="FFFF0000"/>
        <rFont val="Trebuchet MS"/>
        <family val="2"/>
      </rPr>
      <t>Exemples de dépenses à reporter  : "paiements pour des services sociaux, pour des infrastructures publiques, pour de subventions ou pour le service de la dette nationale</t>
    </r>
  </si>
  <si>
    <r>
      <t>Dénomination juridique de l'entreprise intermédiaire 2</t>
    </r>
    <r>
      <rPr>
        <i/>
        <sz val="8"/>
        <color rgb="FF000000"/>
        <rFont val="Trebuchet MS"/>
        <family val="2"/>
      </rPr>
      <t>(ajouter des lignes si nécessaire)</t>
    </r>
  </si>
  <si>
    <r>
      <t xml:space="preserve">Numéro d'identification unique </t>
    </r>
    <r>
      <rPr>
        <i/>
        <sz val="8"/>
        <color rgb="FF000000"/>
        <rFont val="Trebuchet MS"/>
        <family val="2"/>
      </rPr>
      <t>(ajouter des lignes si nécessaire)</t>
    </r>
  </si>
  <si>
    <r>
      <t xml:space="preserve">Dénomination juridique de l'entreprise intermédiaire 2 </t>
    </r>
    <r>
      <rPr>
        <i/>
        <sz val="8"/>
        <color rgb="FF000000"/>
        <rFont val="Trebuchet MS"/>
        <family val="2"/>
      </rPr>
      <t>(ajouter des lignes si nécessaire)</t>
    </r>
  </si>
  <si>
    <r>
      <t>Certification</t>
    </r>
    <r>
      <rPr>
        <sz val="8"/>
        <color theme="1"/>
        <rFont val="Trebuchet MS"/>
        <family val="2"/>
      </rPr>
      <t> </t>
    </r>
  </si>
  <si>
    <r>
      <t>[Nom]</t>
    </r>
    <r>
      <rPr>
        <sz val="8"/>
        <color theme="1"/>
        <rFont val="Trebuchet MS"/>
        <family val="2"/>
      </rPr>
      <t xml:space="preserve">______________________                         </t>
    </r>
  </si>
  <si>
    <r>
      <t>[Fonction]</t>
    </r>
    <r>
      <rPr>
        <sz val="8"/>
        <color theme="1"/>
        <rFont val="Trebuchet MS"/>
        <family val="2"/>
      </rPr>
      <t>_____________________                           [Signature]_________________</t>
    </r>
  </si>
  <si>
    <r>
      <t>Communes minières</t>
    </r>
    <r>
      <rPr>
        <sz val="8"/>
        <color rgb="FF3B3838"/>
        <rFont val="Trebuchet MS"/>
        <family val="2"/>
      </rPr>
      <t xml:space="preserve"> (du ressort de la superficie couverte par le titre minier ou l’autorisation concernée)</t>
    </r>
  </si>
  <si>
    <r>
      <t>Régions minières</t>
    </r>
    <r>
      <rPr>
        <sz val="8"/>
        <color rgb="FF3B3838"/>
        <rFont val="Trebuchet MS"/>
        <family val="2"/>
      </rPr>
      <t xml:space="preserve"> (du ressort de la superficie couverte par le titre minier ou l’autorisation concernée)</t>
    </r>
  </si>
  <si>
    <r>
      <t>(-)Le rapport de la Cour relève que les</t>
    </r>
    <r>
      <rPr>
        <b/>
        <sz val="8"/>
        <color rgb="FF3B3838"/>
        <rFont val="Trebuchet MS"/>
        <family val="2"/>
      </rPr>
      <t xml:space="preserve"> </t>
    </r>
    <r>
      <rPr>
        <sz val="8"/>
        <color rgb="FF3B3838"/>
        <rFont val="Trebuchet MS"/>
        <family val="2"/>
      </rPr>
      <t>Collectivités territoriales bénéficiaires des ressources du FMDL n’ont pas défini de critères d’admissibilité et de sélection leur permettant de réaliser des investissements sociaux avec objectivité et équité tout en prenant en compte le genre</t>
    </r>
  </si>
  <si>
    <r>
      <t xml:space="preserve">-         </t>
    </r>
    <r>
      <rPr>
        <b/>
        <sz val="8"/>
        <color rgb="FF3B3838"/>
        <rFont val="Trebuchet MS"/>
        <family val="2"/>
      </rPr>
      <t xml:space="preserve">État de la répartition des taxes superficiaires collectées par Région (en FCFA) : </t>
    </r>
  </si>
  <si>
    <r>
      <t xml:space="preserve">-         </t>
    </r>
    <r>
      <rPr>
        <b/>
        <sz val="8"/>
        <color rgb="FF3B3838"/>
        <rFont val="Trebuchet MS"/>
        <family val="2"/>
      </rPr>
      <t>État de la répartition des taxes superficiaires collectées par Commune (en FCFA) :</t>
    </r>
  </si>
  <si>
    <r>
      <t xml:space="preserve">Paiements Sociaux </t>
    </r>
    <r>
      <rPr>
        <i/>
        <sz val="8"/>
        <color rgb="FFFFFFFF"/>
        <rFont val="Trebuchet MS"/>
        <family val="2"/>
      </rPr>
      <t>(rubrique réservée uniquement aux Sociétés Minières)</t>
    </r>
  </si>
  <si>
    <r>
      <t>Transferts</t>
    </r>
    <r>
      <rPr>
        <b/>
        <i/>
        <sz val="8"/>
        <color rgb="FFFFFFFF"/>
        <rFont val="Trebuchet MS"/>
        <family val="2"/>
      </rPr>
      <t xml:space="preserve"> </t>
    </r>
    <r>
      <rPr>
        <i/>
        <sz val="8"/>
        <color rgb="FFFFFFFF"/>
        <rFont val="Trebuchet MS"/>
        <family val="2"/>
      </rPr>
      <t>(rubrique réservée uniquement aux Régies Financières)</t>
    </r>
  </si>
  <si>
    <r>
      <t>Annexe 4 – Fiabilisation des déclarations</t>
    </r>
    <r>
      <rPr>
        <sz val="8"/>
        <rFont val="Trebuchet MS"/>
        <family val="2"/>
      </rPr>
      <t> </t>
    </r>
  </si>
  <si>
    <r>
      <t>Propriété réelle (PR)</t>
    </r>
    <r>
      <rPr>
        <sz val="8"/>
        <color rgb="FF000000"/>
        <rFont val="Trebuchet MS"/>
        <family val="2"/>
      </rPr>
      <t> </t>
    </r>
    <r>
      <rPr>
        <b/>
        <sz val="8"/>
        <color rgb="FFFFFFFF"/>
        <rFont val="Trebuchet MS"/>
        <family val="2"/>
      </rPr>
      <t>/lien vers la documentation sur les PR</t>
    </r>
  </si>
  <si>
    <t>Annexe 10-(1)</t>
  </si>
  <si>
    <t>Annexe 10-(2)</t>
  </si>
  <si>
    <t>Annexe 10-(3)</t>
  </si>
  <si>
    <t>Annexe 10-(4)</t>
  </si>
  <si>
    <t>Annexe 10-(5)</t>
  </si>
  <si>
    <t>Annexe 10-(6)</t>
  </si>
  <si>
    <t>Annexe 10-(7)</t>
  </si>
  <si>
    <t>Annexe 10-(8)</t>
  </si>
  <si>
    <t>Annexe 10-(9)</t>
  </si>
  <si>
    <t>Annexe 10-(10)</t>
  </si>
  <si>
    <t>Annexe 10-(11)</t>
  </si>
  <si>
    <t>Annexe 10-(12)</t>
  </si>
  <si>
    <t>Annexe 10-(13)</t>
  </si>
  <si>
    <t>Annexe 10-(14)</t>
  </si>
  <si>
    <t>Annexe 10-(15)</t>
  </si>
  <si>
    <t>Annexe 10-(16)</t>
  </si>
  <si>
    <t>Annexe 10-(17)</t>
  </si>
  <si>
    <t>Annexe 23 – Lettre d’affirmation de la DGCM</t>
  </si>
  <si>
    <t>Annexe 19 – Détail des ventes réalisées par la SEPB en 2020</t>
  </si>
  <si>
    <t>Annexe 18 – État des permis octroyés en 2020</t>
  </si>
  <si>
    <t>GRYPHON MINERALS BURKINA FASO SARL</t>
  </si>
  <si>
    <t>11 BP 1196 CMS OUGADOUGOU 11; Ouaga 2000 secteur 54 zone A section B; lot 35 ple 09; Tel: 25 37 59 44</t>
  </si>
  <si>
    <t>Ouaga 2000 secteur 54 ple 12 et 13 lot 30 section 291 zone B rue 15.564 porte 71; Tel:25-37-69-69</t>
  </si>
  <si>
    <t>Ouaga ex secteur 13, zone du bois ple 12, lot 11 section EO rue: worg-ntondo; 01 BP 4861 OUAGA 01. Tel: 25 36 13 57</t>
  </si>
  <si>
    <t>Immeuble UPAK, boulevard France-Afrique, secteur 54, OUAGA 2000 01 BP 2509 OUAGADOUGOU 01
TEL : 25 37 55 91/ 93/ 94/ 95</t>
  </si>
  <si>
    <t>Secteur 27 Ouayalghin ple 07 lot 22 section SL 06 BP 10772 OUAGADOUGOU 06. Tel: 25 36 73 84</t>
  </si>
  <si>
    <t>Ouaga secteur 10 avenue Ouezin Coulibaly ple B lot 1104 section AS. 03 BP 7194 Ouaga 03. Tel 25 30 01 84 burkinaphosphate.sepb@gmail.com</t>
  </si>
  <si>
    <t>17/09/2020 Ouagadougou</t>
  </si>
  <si>
    <t>JILBEY BURKINA SARL (filiale appartenant à 100% à HIGH RIVER GOLD MINES OUEST AFRICA LTD basé aux îles Caiman)</t>
  </si>
  <si>
    <t>NON</t>
  </si>
  <si>
    <t>Gryphon Minerals ouest africa PTY LTD</t>
  </si>
  <si>
    <t>Autralienne</t>
  </si>
  <si>
    <t xml:space="preserve">Avion resources mali LTD </t>
  </si>
  <si>
    <t>Ile Barbade</t>
  </si>
  <si>
    <t>SEMAFO BOUNGOU</t>
  </si>
  <si>
    <t>Riverstone Ressources Burkina Sarl</t>
  </si>
  <si>
    <t>SEMAFO BURKINA FASO</t>
  </si>
  <si>
    <t xml:space="preserve"> Comité de suivi et de liaison (CSL )</t>
  </si>
  <si>
    <t>Promotion du genre</t>
  </si>
  <si>
    <t>Santé</t>
  </si>
  <si>
    <t>Cohésion sociale</t>
  </si>
  <si>
    <t>Sécurité</t>
  </si>
  <si>
    <t>Agriculture</t>
  </si>
  <si>
    <t>Environnement</t>
  </si>
  <si>
    <t>Education</t>
  </si>
  <si>
    <t>Culture</t>
  </si>
  <si>
    <t>administration</t>
  </si>
  <si>
    <t>Infrastructure routière</t>
  </si>
  <si>
    <t>Renforcement des capacités</t>
  </si>
  <si>
    <t xml:space="preserve"> Appui à l’employabilité </t>
  </si>
  <si>
    <t>Action humanitaire</t>
  </si>
  <si>
    <t>Sport</t>
  </si>
  <si>
    <t>santé</t>
  </si>
  <si>
    <t>Don de masques de protection au profit des élèves de la commune</t>
  </si>
  <si>
    <t>Elévage</t>
  </si>
  <si>
    <t>Elevage</t>
  </si>
  <si>
    <t>Assainissement</t>
  </si>
  <si>
    <t>Eau</t>
  </si>
  <si>
    <t>securité et éducation</t>
  </si>
  <si>
    <t xml:space="preserve"> Comité consultatif </t>
  </si>
  <si>
    <t xml:space="preserve">AGENT MINISTERE DES MINES/BUMIGEB </t>
  </si>
  <si>
    <t xml:space="preserve">Cascades </t>
  </si>
  <si>
    <t>Commune de Zitenga</t>
  </si>
  <si>
    <t>Plateau Central</t>
  </si>
  <si>
    <t>Commune de BOUDRY</t>
  </si>
  <si>
    <t>Région du Centre</t>
  </si>
  <si>
    <t>Région de l'Est</t>
  </si>
  <si>
    <t>Comité du cadre de concertation des Société d'Etat et assemblée générale</t>
  </si>
  <si>
    <t>Cotisation statutaire</t>
  </si>
  <si>
    <t>Immeuble UPAK, boulevard France-Afrique, secteur 54, OUAGA 2000 01 BP 4418 OUAGADOUGOU 01
TEL : 25 37 55 91/ 93/ 94/ 95</t>
  </si>
  <si>
    <t xml:space="preserve"> COMMUNE DE KYON, REO ET DASA </t>
  </si>
  <si>
    <t>Achat de tables bancs pour les salles de classe à POA</t>
  </si>
  <si>
    <t>Mobilier scolaire (table banc)</t>
  </si>
  <si>
    <t>Frais de fonctionnement du centre de formation CEFORME à REO</t>
  </si>
  <si>
    <t>Frais de fonctionnement</t>
  </si>
  <si>
    <t>Mairie de Tansarga</t>
  </si>
  <si>
    <t>Mairie de Koupéla</t>
  </si>
  <si>
    <t>Région du Centre-Est</t>
  </si>
  <si>
    <t>ROXGOLD INC </t>
  </si>
  <si>
    <t>Permanent :  titulaire d'un contrat à durée indéterminée (CDI)</t>
  </si>
  <si>
    <t>Permanent :  titulaire d'un contrat à durée déterminée (CDD)</t>
  </si>
  <si>
    <t>Entreprise</t>
  </si>
  <si>
    <t>Secteur</t>
  </si>
  <si>
    <t>Entité
 de l’État</t>
  </si>
  <si>
    <t>Nom de flux de revenus</t>
  </si>
  <si>
    <t>Prélevé dans le cadre
du projet (O/N)</t>
  </si>
  <si>
    <t>Déclaré par projet (O/N)</t>
  </si>
  <si>
    <t>Nom de projet</t>
  </si>
  <si>
    <t>Devise</t>
  </si>
  <si>
    <t>Valeur des revenus en milliards de FCFA</t>
  </si>
  <si>
    <t>P</t>
  </si>
  <si>
    <t>Mines &amp; Carrières</t>
  </si>
  <si>
    <t xml:space="preserve">Direction Générale des Douanes (DGD) </t>
  </si>
  <si>
    <t>Direction Générale des Impôts (DGI)</t>
  </si>
  <si>
    <t>Impôt sur le Revenu des capitaux mobiliers (IRCM)</t>
  </si>
  <si>
    <t>Droit d'enregistemeent (DE)</t>
  </si>
  <si>
    <t>Direction Générale du Trésor et de la Comptabilité Publique (DGTCP)</t>
  </si>
  <si>
    <t>Remboursements de crédit de TVA (remboursement effectif)</t>
  </si>
  <si>
    <t>Bissa (Bam)</t>
  </si>
  <si>
    <t xml:space="preserve">Taxes superficiaires  </t>
  </si>
  <si>
    <t xml:space="preserve">Bureau des Mines et de la Géologie du Burkina (BUMIGEB) </t>
  </si>
  <si>
    <t>Fonds d'Intervention pour l'Environnement (FIE)</t>
  </si>
  <si>
    <t>Autres bénéficiaires</t>
  </si>
  <si>
    <t>Paiements sociaux</t>
  </si>
  <si>
    <t>Bouéré</t>
  </si>
  <si>
    <t>Burkina Mining Company</t>
  </si>
  <si>
    <t>Agence nationale des évaluations environnementales (ANEVE)</t>
  </si>
  <si>
    <t>Essakane (Oudalan)</t>
  </si>
  <si>
    <t>Office National de Sécurisation des Sites Miniers (ONASSIM)</t>
  </si>
  <si>
    <t>Nogbele Sud
Dierisso
 Nianka
Zeguedougou</t>
  </si>
  <si>
    <t>Hounde Gold</t>
  </si>
  <si>
    <t>Agence de l'eau</t>
  </si>
  <si>
    <t xml:space="preserve">La contribution financière en matière d’eau (CFE). </t>
  </si>
  <si>
    <t>Reo/kyon</t>
  </si>
  <si>
    <t>SAMTENGA</t>
  </si>
  <si>
    <t>Riverstone Karma</t>
  </si>
  <si>
    <t xml:space="preserve">Frais de dossiers  </t>
  </si>
  <si>
    <t>Yaramoko</t>
  </si>
  <si>
    <t>SEMAFO Boungou</t>
  </si>
  <si>
    <t xml:space="preserve">SEMAFO </t>
  </si>
  <si>
    <t>SANBRADO</t>
  </si>
  <si>
    <t>TAPARKO</t>
  </si>
  <si>
    <t>Taxe sur les plus-values de cession de titres miniers (TPVM)</t>
  </si>
  <si>
    <t>WAHGNION GOLD OP SA</t>
  </si>
  <si>
    <t>U</t>
  </si>
  <si>
    <t xml:space="preserve"> DANDE</t>
  </si>
  <si>
    <t xml:space="preserve"> SOCITE MIGLAB TRAVAUX ET SERV ICES</t>
  </si>
  <si>
    <t>ABC Mining</t>
  </si>
  <si>
    <t>ABC Mining sarl</t>
  </si>
  <si>
    <t>ACACIA BF Exploration sarl</t>
  </si>
  <si>
    <t xml:space="preserve">ACACIA BURKINA FASO EXPLORATION </t>
  </si>
  <si>
    <t>ACACIA BURKINA FASO EXPLORATION SARL</t>
  </si>
  <si>
    <t>ACC RESSOURCES LTD</t>
  </si>
  <si>
    <t>AFFINOR</t>
  </si>
  <si>
    <t>Agence Nationale d’Encadrement des Exploitations Minières Artisanales et Semi-mécanisées (ANEEMAS)</t>
  </si>
  <si>
    <t>Produits des ventes d’or</t>
  </si>
  <si>
    <t>AFRIC CARRIERS SARL</t>
  </si>
  <si>
    <t>Africa mining International</t>
  </si>
  <si>
    <t>Africaine des Travaux Publics</t>
  </si>
  <si>
    <t xml:space="preserve">AFRICAN MINING SERVICES BURKINA FASO </t>
  </si>
  <si>
    <t>Sous-traitants miniers</t>
  </si>
  <si>
    <t>African ressources Trading</t>
  </si>
  <si>
    <t>African Ressources Trading sarl</t>
  </si>
  <si>
    <t xml:space="preserve">AFRICAN UNDERGROUND MINING SERVICES BURKINA FASO </t>
  </si>
  <si>
    <t>AGENCE NATIONALE D'ENCADREMENT DES EXPLOITATIONS MINIERES ARTISANALES ET SEMI-MECANISEES</t>
  </si>
  <si>
    <t>AGRI BIO SARL</t>
  </si>
  <si>
    <t>AGRI-BIO SARL</t>
  </si>
  <si>
    <t>AGRI-BOI</t>
  </si>
  <si>
    <t>AGRO BIO SARL</t>
  </si>
  <si>
    <t xml:space="preserve">Pénalités  </t>
  </si>
  <si>
    <t>Air LIQUIDE BURKINA FASO</t>
  </si>
  <si>
    <t xml:space="preserve">ALBOURY RESOURCES </t>
  </si>
  <si>
    <t>ALPHA &amp; OMEGA GOLD</t>
  </si>
  <si>
    <t>Alpha &amp; Omega Gold sarl</t>
  </si>
  <si>
    <t>ALTCOM  SA</t>
  </si>
  <si>
    <t xml:space="preserve">AMPELLA MINING </t>
  </si>
  <si>
    <t>Ampella Resources</t>
  </si>
  <si>
    <t>AMPELLA RESOURCES BF SARL</t>
  </si>
  <si>
    <t xml:space="preserve">AMPELLA RESOURCES BURKINA BURKINA FASO </t>
  </si>
  <si>
    <t>AMS BURKINA FASO  SARL</t>
  </si>
  <si>
    <t>AMUS</t>
  </si>
  <si>
    <t>Argento Exploration</t>
  </si>
  <si>
    <t>ARGENTO EXPLORATION BURKINA FASSO SARL</t>
  </si>
  <si>
    <t>ASI - BF</t>
  </si>
  <si>
    <t>ASI-BF</t>
  </si>
  <si>
    <t>ASM ENGINEERING AND CONSULTATING SARL</t>
  </si>
  <si>
    <t>ASM Engineering and Consulting</t>
  </si>
  <si>
    <t>ASMEC</t>
  </si>
  <si>
    <t>ATP</t>
  </si>
  <si>
    <t>ATP SA</t>
  </si>
  <si>
    <t>AVION GOLD BF SARL</t>
  </si>
  <si>
    <t xml:space="preserve">AXELLE BUSINESS &amp; TRADING </t>
  </si>
  <si>
    <t>AXELLE BUSINESS AND TRADING SARL</t>
  </si>
  <si>
    <t>AXELLE BUSINESS ET TRADING</t>
  </si>
  <si>
    <t>B ureau International d'Ingenierie</t>
  </si>
  <si>
    <t>BAKY JOAKIM</t>
  </si>
  <si>
    <t>BALADJ Group Compagny</t>
  </si>
  <si>
    <t>BALAJI Group Company</t>
  </si>
  <si>
    <t>BALAJI Group Company B. sarl</t>
  </si>
  <si>
    <t>Balaji Group Company Burkina</t>
  </si>
  <si>
    <t>BEBTENGA</t>
  </si>
  <si>
    <t>BEGE SARL</t>
  </si>
  <si>
    <t>BEGME2 SARL</t>
  </si>
  <si>
    <t>BELEMYIDA SA</t>
  </si>
  <si>
    <t>BESTB GOLD INTERNATIONAL SARL</t>
  </si>
  <si>
    <t>BG-AFRICA</t>
  </si>
  <si>
    <t>BG-Solution</t>
  </si>
  <si>
    <t>BG-Solution sarl</t>
  </si>
  <si>
    <t xml:space="preserve">BIRIM GOLDFIELD LTD BURKINA </t>
  </si>
  <si>
    <t>BIRIM GOLDFIELDS BURKINA</t>
  </si>
  <si>
    <t>BIRIM GOLFIELDS LTD Burkina sarl</t>
  </si>
  <si>
    <t>BIRIMIAN DISCOVERY</t>
  </si>
  <si>
    <t xml:space="preserve">BIRIMIAN DISCOVERY </t>
  </si>
  <si>
    <t>BIRIMIAN EXPLORATION</t>
  </si>
  <si>
    <t>Birimian Resources</t>
  </si>
  <si>
    <t xml:space="preserve">BIRIMIAN RESOURCES </t>
  </si>
  <si>
    <t>BIRIMIAN RESOURCES SARL</t>
  </si>
  <si>
    <t>BIRIMIAN RESSOURCE SARL</t>
  </si>
  <si>
    <t>Bissa Holdco sarl</t>
  </si>
  <si>
    <t>BLACK STAR RESOURCES AFRICA (BSR AFRICA SARL)</t>
  </si>
  <si>
    <t>BOGNANA Berengère larissa</t>
  </si>
  <si>
    <t>BONKOUNGOU B. Hermann</t>
  </si>
  <si>
    <t>bonkoungou baouinsida hermann</t>
  </si>
  <si>
    <t>BOOBOUCARI Moussa</t>
  </si>
  <si>
    <t>BOSS MINERALS  SARL</t>
  </si>
  <si>
    <t>BOUDO Aristide jean Clément</t>
  </si>
  <si>
    <t>BOUGOUMA THEOPHANE ANTOINE</t>
  </si>
  <si>
    <t>BOUGOUMA Théophane Antoine</t>
  </si>
  <si>
    <t>BOUKOUNGOU Rimnea</t>
  </si>
  <si>
    <t>BOURGOU Sébi</t>
  </si>
  <si>
    <t>BUREAU DE REALISATION ET D'ETUDE POUR LE DEVELOPPEMENT (BURED)</t>
  </si>
  <si>
    <t>Bureau Intern. D'ingenierie</t>
  </si>
  <si>
    <t xml:space="preserve">BURKINA CONTEMPORAIN DE SECURITE </t>
  </si>
  <si>
    <t>BURKINA EQUIPEMENT (BKE)</t>
  </si>
  <si>
    <t xml:space="preserve">BURKINA FASO GOLD </t>
  </si>
  <si>
    <t>BURKINA FASO GOLD  SARL</t>
  </si>
  <si>
    <t>Burkina Faso Gold Expl. Sarl</t>
  </si>
  <si>
    <t>BURKINA FASO GOLD EXPLORATION</t>
  </si>
  <si>
    <t xml:space="preserve">BURKINA FASO GOLD EXPLORATION </t>
  </si>
  <si>
    <t>Burkina Faso Gold Exploration sarl</t>
  </si>
  <si>
    <t>BURKINA FASO GOLD SARL</t>
  </si>
  <si>
    <t xml:space="preserve">BURKINA GEOSERVICES </t>
  </si>
  <si>
    <t>Burkina Gold Souk sarl</t>
  </si>
  <si>
    <t>BURKINA GOLD SOUKI SARL</t>
  </si>
  <si>
    <t>BURKINA HYDRO SERVICES</t>
  </si>
  <si>
    <t>BURKINA RESSOURCES SARL</t>
  </si>
  <si>
    <t xml:space="preserve">BURKINA SECURITY PLUS </t>
  </si>
  <si>
    <t>BYRNECUT</t>
  </si>
  <si>
    <t xml:space="preserve">BYRNECUT BURKINA FASO </t>
  </si>
  <si>
    <t xml:space="preserve">C M T P BURKINA FASO </t>
  </si>
  <si>
    <t>C M T P BURKINA FASO   SARL
BFOUA2014B5273</t>
  </si>
  <si>
    <t>C.S.O. SARL</t>
  </si>
  <si>
    <t>CADASTRAL Mining Corporation sarl</t>
  </si>
  <si>
    <t>CARRIERE GENERALE DU BURKINA</t>
  </si>
  <si>
    <t>Carrière Générale du Burkina</t>
  </si>
  <si>
    <t xml:space="preserve">CARRIERE GENERALE DU BURKINA </t>
  </si>
  <si>
    <t>China Yunghong International H.G.</t>
  </si>
  <si>
    <t>CHINA YUNHONG International</t>
  </si>
  <si>
    <t>China yunhong International H. G</t>
  </si>
  <si>
    <t>CHINA YUNHONG INTERNATIONAL HOLDINGS GROUP</t>
  </si>
  <si>
    <t>CIM Carrière</t>
  </si>
  <si>
    <t>CIMAF</t>
  </si>
  <si>
    <t>CIMBURKINA</t>
  </si>
  <si>
    <t xml:space="preserve">CIMBURKINA </t>
  </si>
  <si>
    <t>CIMBURKINA  SA</t>
  </si>
  <si>
    <t>CIMBURKINA S.A.</t>
  </si>
  <si>
    <t>CIMBURKINA SA</t>
  </si>
  <si>
    <t>CIMFASO SA</t>
  </si>
  <si>
    <t>Client de SEPB</t>
  </si>
  <si>
    <t xml:space="preserve">Produits de vente de phosphate </t>
  </si>
  <si>
    <t>COEFE Alain Roger</t>
  </si>
  <si>
    <t xml:space="preserve">COEFE ALAIN ROGER </t>
  </si>
  <si>
    <t>COGEB International</t>
  </si>
  <si>
    <t>COGEB SA</t>
  </si>
  <si>
    <t>COMATRAP NORD EST</t>
  </si>
  <si>
    <t>COMATRAP NORD-EST</t>
  </si>
  <si>
    <t>COMATRAP SARL</t>
  </si>
  <si>
    <t>COMPAORE Kiswendsida Nadège</t>
  </si>
  <si>
    <t>COMPAORE NOUFOU</t>
  </si>
  <si>
    <t>Construction &amp; Exploration Burkina sa</t>
  </si>
  <si>
    <t>Construction et Exploration Burkina</t>
  </si>
  <si>
    <t>Construction et Exploration Burkina sa</t>
  </si>
  <si>
    <t>CONSTRUCTION ET EXPLORATION- BURKINA SA</t>
  </si>
  <si>
    <t>CULLINAN SA</t>
  </si>
  <si>
    <t>DABRE MAMOUDOU</t>
  </si>
  <si>
    <t>DANDE 2</t>
  </si>
  <si>
    <t>DIAMOND CEMENT BURKINA</t>
  </si>
  <si>
    <t>DOHOUN OR</t>
  </si>
  <si>
    <t>DRP INVEST SARL</t>
  </si>
  <si>
    <t xml:space="preserve">ECHA </t>
  </si>
  <si>
    <t>ELOHIM Gold Corporation</t>
  </si>
  <si>
    <t xml:space="preserve">ELOHIM GOLD CORPORATION </t>
  </si>
  <si>
    <t>Comptoirs d'Or</t>
  </si>
  <si>
    <t>ELOHIM GOLD CORPORATION SARL</t>
  </si>
  <si>
    <t>ENERMIN International SARL</t>
  </si>
  <si>
    <t>ENTREPRISE DE TOUTES CONSTRUCTIONS SARL</t>
  </si>
  <si>
    <t xml:space="preserve">ER BURKINA EXPLORATION </t>
  </si>
  <si>
    <t>ESCALEDOR</t>
  </si>
  <si>
    <t>Etia Mining sarl</t>
  </si>
  <si>
    <t>ETRUSCAN RESSOURCES BF</t>
  </si>
  <si>
    <t>ETRUSCAN RESSOURCES BURKINA FASO</t>
  </si>
  <si>
    <t>ETYF ET TRADE</t>
  </si>
  <si>
    <t>ETYF ET TRADE SARL</t>
  </si>
  <si>
    <t>EXPLOITATION MINIERE AFRICAINE (EXMA)</t>
  </si>
  <si>
    <t>Exploration Minière Africaine EXMA</t>
  </si>
  <si>
    <t>Exportateurs miniers</t>
  </si>
  <si>
    <t>Taxe à l'exportation d’or</t>
  </si>
  <si>
    <t>FARAFINA RESOURCES SASU</t>
  </si>
  <si>
    <t>FARAFINA RESSOURCES</t>
  </si>
  <si>
    <t xml:space="preserve">FARAFINA RESSOURCES </t>
  </si>
  <si>
    <t>FASO COMMERCE GENERAL</t>
  </si>
  <si>
    <t>FASO COMMERCE GENERAL ET SERVICES</t>
  </si>
  <si>
    <t>Faso mines et service</t>
  </si>
  <si>
    <t xml:space="preserve">FASO MINES ET SERVICES SARL </t>
  </si>
  <si>
    <t>Garantie Service sarl</t>
  </si>
  <si>
    <t>GEOTEAM EXPLORATION COMPANY SARL</t>
  </si>
  <si>
    <t>GEP Mines</t>
  </si>
  <si>
    <t>GLOBAL MANUTENTION ET SERVICE SARL</t>
  </si>
  <si>
    <t>GLOBAL MANUTENTION ET SERVICES</t>
  </si>
  <si>
    <t>GOLD SQUARE RESOURCES</t>
  </si>
  <si>
    <t xml:space="preserve">Gold Square Resources </t>
  </si>
  <si>
    <t>Gold Square resources sarl</t>
  </si>
  <si>
    <t>Gold Square Resources SASU</t>
  </si>
  <si>
    <t>Gold Square Ressources sasu</t>
  </si>
  <si>
    <t>GOLDEN RIM RESOURCES</t>
  </si>
  <si>
    <t>GOLDEN Rim Resources BF sarl</t>
  </si>
  <si>
    <t>Golden Rim Resources Burkina sarl</t>
  </si>
  <si>
    <t>GOLDEN RIM RESSOURCES BURKINA SARL</t>
  </si>
  <si>
    <t xml:space="preserve">GOLDEN STAR  EXPLORATION BURKINA </t>
  </si>
  <si>
    <t xml:space="preserve">GROUPE EAU ET INGENIERIE SOCIALE (GEIS) </t>
  </si>
  <si>
    <t>Groupe ETDF SARL</t>
  </si>
  <si>
    <t>Groupe Filcan International</t>
  </si>
  <si>
    <t>Groupe Quebec Afrique</t>
  </si>
  <si>
    <t>GROUPE QUEBEC-AFRIQUE</t>
  </si>
  <si>
    <t xml:space="preserve">HIGH RIVER GOLD EXPLORATION </t>
  </si>
  <si>
    <t>High River Gold Exploration B.</t>
  </si>
  <si>
    <t>High River Gold Exploration Burkina</t>
  </si>
  <si>
    <t>High River Gold Exploration Burkina sarl</t>
  </si>
  <si>
    <t>High River Gold Mines</t>
  </si>
  <si>
    <t xml:space="preserve">HIGH RIVER GOLD MINES WA LTD </t>
  </si>
  <si>
    <t>HIGHT RIVER  GOLD EXPLORATION BURKINA SARL</t>
  </si>
  <si>
    <t>HIGHT RIVER GOLD EXPLORATION BURKINA SARL</t>
  </si>
  <si>
    <t>HOUNDE EXPLORATION BF SARL</t>
  </si>
  <si>
    <t>Houndé Exploration BF sarl</t>
  </si>
  <si>
    <t>HOUNDE Exploration sarl</t>
  </si>
  <si>
    <t>HOUNDE GOLD EXPLORATION BF SARL</t>
  </si>
  <si>
    <t>IAMGOLD Burkina Exp.</t>
  </si>
  <si>
    <t>IAMGOLD Burkina Exploration</t>
  </si>
  <si>
    <t xml:space="preserve">IAMGOLD Burkina Exploration </t>
  </si>
  <si>
    <t>IDANI MOLEBDI DIT SAYOUBA</t>
  </si>
  <si>
    <t>IDANI MOLEBDIT DIT SAYOUBA</t>
  </si>
  <si>
    <t>ILIOS AFRIQUE HOLDING/Manganèse</t>
  </si>
  <si>
    <t>J C Natural Gold</t>
  </si>
  <si>
    <t>JC Natural Gold</t>
  </si>
  <si>
    <t>JILBEY Burkina sarl</t>
  </si>
  <si>
    <t xml:space="preserve">JILBEY BURKINA SARL </t>
  </si>
  <si>
    <t>JULIAN MARTINEZ TORREJON</t>
  </si>
  <si>
    <t>KABORE WEND- DINMADEGRE NARCISSE</t>
  </si>
  <si>
    <t>KABORE Wend-Dinmadegré Narcisse</t>
  </si>
  <si>
    <t>KABOUI Franck</t>
  </si>
  <si>
    <t>KAMBIRE YACOUBA</t>
  </si>
  <si>
    <t>KANAZOE ET FRERES</t>
  </si>
  <si>
    <t>KARAMBIRI Yacouba</t>
  </si>
  <si>
    <t>Karma Exploration</t>
  </si>
  <si>
    <t>Karma Exploration sarl</t>
  </si>
  <si>
    <t xml:space="preserve">KAYA EXPLORATION SARL </t>
  </si>
  <si>
    <t>KIAKA GOLD</t>
  </si>
  <si>
    <t xml:space="preserve">KIAKA GOLD </t>
  </si>
  <si>
    <t>KIAKA GOLD SARL</t>
  </si>
  <si>
    <t>KIAKA SA</t>
  </si>
  <si>
    <t>KIEMA BOUKARE</t>
  </si>
  <si>
    <t>KIENTEGA ADAMA</t>
  </si>
  <si>
    <t>KINDO BASSIROU</t>
  </si>
  <si>
    <t>KOMET RESSOURCES AFRIQUE SA</t>
  </si>
  <si>
    <t>KONATE MAMADOU</t>
  </si>
  <si>
    <t>KONATE Mamoudou</t>
  </si>
  <si>
    <t>KONIOUDOU</t>
  </si>
  <si>
    <t xml:space="preserve">KONKERA </t>
  </si>
  <si>
    <t>KONKOBO ISSAKA</t>
  </si>
  <si>
    <t>L.I.N°2018-287</t>
  </si>
  <si>
    <t>LAAFI-LA BOUMBOU-OR</t>
  </si>
  <si>
    <t>LES PREFABRIQUES DU FASO</t>
  </si>
  <si>
    <t>LES Préfabriqués du Faso</t>
  </si>
  <si>
    <t xml:space="preserve">LIGUIDI HOLDCO </t>
  </si>
  <si>
    <t>Linion Gold sarl</t>
  </si>
  <si>
    <t>LOCHIM LOGISTICS INT</t>
  </si>
  <si>
    <t>LOCHIM Logistics Int.</t>
  </si>
  <si>
    <t>LOROPENI Resources sarl</t>
  </si>
  <si>
    <t>M.O.R GEO EXPLORATION SARL</t>
  </si>
  <si>
    <t>M.O.R Geo Explorer</t>
  </si>
  <si>
    <t>MAKAWA SARL</t>
  </si>
  <si>
    <t xml:space="preserve">MAKO GOLD </t>
  </si>
  <si>
    <t>MANA MINERAL SA</t>
  </si>
  <si>
    <t xml:space="preserve">MANA MINERAL SARF </t>
  </si>
  <si>
    <t>MANA MINERAL SARL</t>
  </si>
  <si>
    <t>MANA MINERALS SA</t>
  </si>
  <si>
    <t>MANAGEM SA</t>
  </si>
  <si>
    <t>MEDA Alain evarice</t>
  </si>
  <si>
    <t>METALOR SA</t>
  </si>
  <si>
    <t>METALOR SA avec CA</t>
  </si>
  <si>
    <t>Metaux SAV'OR</t>
  </si>
  <si>
    <t>Métaux SAV'OR</t>
  </si>
  <si>
    <t>Métaux SAV'OR sarl</t>
  </si>
  <si>
    <t>Middle Island Resources BF sarl</t>
  </si>
  <si>
    <t>MIGLAB  TRAVAUX ET SERVICES SARL</t>
  </si>
  <si>
    <t>MIGLAB Travaux et Services</t>
  </si>
  <si>
    <t>MIGLAG Travaux et Services</t>
  </si>
  <si>
    <t>Millium Mining</t>
  </si>
  <si>
    <t>MILLOGO DIEU-DONNE HUBERT</t>
  </si>
  <si>
    <t>MININGOU Boowendsom Claude Aimé</t>
  </si>
  <si>
    <t xml:space="preserve">MNG GOLD BURKINA </t>
  </si>
  <si>
    <t>NAABA MINING SARL</t>
  </si>
  <si>
    <t>Nabil Services Afrique LTD</t>
  </si>
  <si>
    <t>NANTOU EXPLORATION SA</t>
  </si>
  <si>
    <t>NAPALGA-SALAGUI</t>
  </si>
  <si>
    <t>NEMARO GOLD BURKINA SARL</t>
  </si>
  <si>
    <t>NETIANA Mining sarl</t>
  </si>
  <si>
    <t>Nexus Gold Corp Burkina</t>
  </si>
  <si>
    <t>NEXUS GOLD CORP Burkina sarl</t>
  </si>
  <si>
    <t>NIGNAN Baliby Yilé Didier</t>
  </si>
  <si>
    <t xml:space="preserve">NORDGOLD YEOU </t>
  </si>
  <si>
    <t>NORDGOLD YEOU SA (SOMITA SA)</t>
  </si>
  <si>
    <t>Nouvelle COFIBI SARL</t>
  </si>
  <si>
    <t>OREX RESOURCES SARL</t>
  </si>
  <si>
    <t>OREZONE BOMBORE</t>
  </si>
  <si>
    <t xml:space="preserve">OREZONE BOMBORE </t>
  </si>
  <si>
    <t>OREZONE BOMBORE   SA</t>
  </si>
  <si>
    <t>OREZONE INC</t>
  </si>
  <si>
    <t>OREZONE INC SARL</t>
  </si>
  <si>
    <t>OREZONE INC.</t>
  </si>
  <si>
    <t xml:space="preserve">OREZONE.INC SARL </t>
  </si>
  <si>
    <t>ORKUN GROUP</t>
  </si>
  <si>
    <t>OUEDRAOG Abdoul Aziz</t>
  </si>
  <si>
    <t>OUEDRAOG Saidou</t>
  </si>
  <si>
    <t>OUEDRAOGO  SOUMAILA ISMAEL</t>
  </si>
  <si>
    <t>OUEDRAOGO Abdoul Azziz</t>
  </si>
  <si>
    <t>OUEDRAOGO Abdoulaye (Burkina Mines et Carrières)</t>
  </si>
  <si>
    <t>OUEDRAOGO Christian badsom</t>
  </si>
  <si>
    <t>OUEDRAOGO ESPERANCE BOBODO</t>
  </si>
  <si>
    <t>Ouédraogo Espérance Bobodo Marie T.</t>
  </si>
  <si>
    <t>OUEDRAOGO MAHANMADOU</t>
  </si>
  <si>
    <t>OUEDRAOGO MOROU FRANCOIS</t>
  </si>
  <si>
    <t>OUEDRAOGO MOUSSA</t>
  </si>
  <si>
    <t>OUEDRAOGO Noufou</t>
  </si>
  <si>
    <t>OUEDRAOGO Tegawende ulrich G.</t>
  </si>
  <si>
    <t>OUEDROGO Abdoul Aziz</t>
  </si>
  <si>
    <t>OUEDROGO Esperance Bobodo M. T.</t>
  </si>
  <si>
    <t>OUOBA BAPOUGNI GEORGES G.</t>
  </si>
  <si>
    <t>petite operation minière</t>
  </si>
  <si>
    <t>PETITES OPERATIONS MINIERES</t>
  </si>
  <si>
    <t>Petites Operations minières</t>
  </si>
  <si>
    <t xml:space="preserve">PETITES OPERATIONS MINIERES </t>
  </si>
  <si>
    <t>Phoenix Precious metals</t>
  </si>
  <si>
    <t>PISSI</t>
  </si>
  <si>
    <t>Porpgress Minerals sarl</t>
  </si>
  <si>
    <t>Predictive Discovery</t>
  </si>
  <si>
    <t xml:space="preserve">PREDICTIVE DISCOVERY </t>
  </si>
  <si>
    <t>Predictive Discovery sarl</t>
  </si>
  <si>
    <t xml:space="preserve">PROGNOZ BURKINA SARL </t>
  </si>
  <si>
    <t xml:space="preserve">PW  MINING  INTERNATIONAL  LIMITED BF </t>
  </si>
  <si>
    <t xml:space="preserve">RESSOURCES BURKINOR </t>
  </si>
  <si>
    <t>Ressources Tangayen</t>
  </si>
  <si>
    <t xml:space="preserve">RESSOURCES TANGAYEN </t>
  </si>
  <si>
    <t>Ressources Tangayen sa</t>
  </si>
  <si>
    <t>RESSSOURCES TANGAYEN SA</t>
  </si>
  <si>
    <t xml:space="preserve">RIVERSTONE RESOURCES INC </t>
  </si>
  <si>
    <t xml:space="preserve">RIVERSTONE RESSOURCES BURKINA </t>
  </si>
  <si>
    <t>RIVERSTONE RESSOURCES BURKINA SARL</t>
  </si>
  <si>
    <t>Roxgold Exploration</t>
  </si>
  <si>
    <t xml:space="preserve">ROXGOLD EXPLORATION </t>
  </si>
  <si>
    <t>ROXGOLD EXPLORATION SARL</t>
  </si>
  <si>
    <t>RUEGGER René Julien</t>
  </si>
  <si>
    <t>Rverstone Resources Burkina Sarl</t>
  </si>
  <si>
    <t>SA.BI.MA. SARL</t>
  </si>
  <si>
    <t>SA.BI.MA.SARL</t>
  </si>
  <si>
    <t>SAA</t>
  </si>
  <si>
    <t>SAHA IMMOBILIER BTP</t>
  </si>
  <si>
    <t>SAHA IMMOBILIER- BTP</t>
  </si>
  <si>
    <t>SAHEL  FORAGE SA</t>
  </si>
  <si>
    <t>Sahel Concasse sarl</t>
  </si>
  <si>
    <t>SALMA INTERNATIONAL</t>
  </si>
  <si>
    <t xml:space="preserve">Salma International </t>
  </si>
  <si>
    <t>SALMA INTERNATIONAL  SARL</t>
  </si>
  <si>
    <t>SALMA INTERNATIONAL sarl</t>
  </si>
  <si>
    <t>SAMPEBRE R. Laurent</t>
  </si>
  <si>
    <t>SANA GOLD SARL</t>
  </si>
  <si>
    <t>SANEM Mining sarl</t>
  </si>
  <si>
    <t>SANGUIE Exploration sarl</t>
  </si>
  <si>
    <t>SANOGO Abou</t>
  </si>
  <si>
    <t>SARAMA FASO</t>
  </si>
  <si>
    <t xml:space="preserve">SARAMA FASO </t>
  </si>
  <si>
    <t xml:space="preserve">SARAMA JV MINING </t>
  </si>
  <si>
    <t>Sarama Mining BF sarl</t>
  </si>
  <si>
    <t>Sarama Mining Burkina</t>
  </si>
  <si>
    <t xml:space="preserve">Sarama Mining Burkina </t>
  </si>
  <si>
    <t>SARAMA Mining Burkina SARL</t>
  </si>
  <si>
    <t>SARK KABORE Oussé et frères</t>
  </si>
  <si>
    <t>SAVADOGO MOHAMADI</t>
  </si>
  <si>
    <t>SAV'OR</t>
  </si>
  <si>
    <t>SAV'OR SARL</t>
  </si>
  <si>
    <t>SAWADOGO Adama Ben Gaston</t>
  </si>
  <si>
    <t>SAWADOGO Global Business</t>
  </si>
  <si>
    <t>SAWADOGO Global Business SA</t>
  </si>
  <si>
    <t>SAWADOGO GLOBAL BUSNESS</t>
  </si>
  <si>
    <t>SAWADOGO RASMANE</t>
  </si>
  <si>
    <t>SAWADOGO Tampouré Saidou</t>
  </si>
  <si>
    <t>SEG-NA BTP SARL</t>
  </si>
  <si>
    <t>Société des Carrières du Burkina (SCB)</t>
  </si>
  <si>
    <t xml:space="preserve">SOCIETE DES MINES DU FASO </t>
  </si>
  <si>
    <t>Société des Mines du Faso sarl</t>
  </si>
  <si>
    <t>SOCIETE DES MINES SAGUIN SARL (SOMISAG)</t>
  </si>
  <si>
    <t>SOCIETE D'EXPLOIT. MINIERE KORGA SARL</t>
  </si>
  <si>
    <t>SOCIETE D'EXPLOITATION MINIERE KORGA SARL</t>
  </si>
  <si>
    <t>Société LINION GOLD SARL</t>
  </si>
  <si>
    <t>Société SOOM</t>
  </si>
  <si>
    <t>SOCIETE WEND PANGA</t>
  </si>
  <si>
    <t>Société Wend Panga or</t>
  </si>
  <si>
    <t>SOCOM BF</t>
  </si>
  <si>
    <t>SOGESS  Gold Trading</t>
  </si>
  <si>
    <t>SOLNA RESOURCES</t>
  </si>
  <si>
    <t>SOMIBUD</t>
  </si>
  <si>
    <t>SOMIBUD SARL</t>
  </si>
  <si>
    <t>SOMISAG SARL</t>
  </si>
  <si>
    <t>SOOM SUARL</t>
  </si>
  <si>
    <t>SOREXMINES- BURKINA</t>
  </si>
  <si>
    <t>SOROUBAT - BF</t>
  </si>
  <si>
    <t>SOROUBAT BF</t>
  </si>
  <si>
    <t>SOROUBAT-BF</t>
  </si>
  <si>
    <t>SOUTRA MINING SA</t>
  </si>
  <si>
    <t>Sté Miglab Travaux et Services</t>
  </si>
  <si>
    <t xml:space="preserve">SWA </t>
  </si>
  <si>
    <t>T.T. Mining sarl</t>
  </si>
  <si>
    <t xml:space="preserve">TANGA MINERALS </t>
  </si>
  <si>
    <t>TANGA MINERALS SARL</t>
  </si>
  <si>
    <t xml:space="preserve">TANLOUKA </t>
  </si>
  <si>
    <t>TANLOUKA SARL</t>
  </si>
  <si>
    <t>TANOU BASSENOU</t>
  </si>
  <si>
    <t>TAONSGHO</t>
  </si>
  <si>
    <t>TIABILA</t>
  </si>
  <si>
    <t>TIARA</t>
  </si>
  <si>
    <t>TIENDREBEOGO Edgard</t>
  </si>
  <si>
    <t>TOE BRAHIMA</t>
  </si>
  <si>
    <t>TORRE JON JULIAN MARTINEZ</t>
  </si>
  <si>
    <t>TOTAL SEPTEMBRE</t>
  </si>
  <si>
    <t>TOUGOYA KOKO OR</t>
  </si>
  <si>
    <t>TRAORE AIME CONSTANT</t>
  </si>
  <si>
    <t>TRAORE Kelemory</t>
  </si>
  <si>
    <t>TRAORE LOZE  ISSOUF</t>
  </si>
  <si>
    <t>TRAORHE Aimé Constant</t>
  </si>
  <si>
    <t>Tropic Agro Chem</t>
  </si>
  <si>
    <t>TROPIC MININD &amp; QUARRY</t>
  </si>
  <si>
    <t>Tropic Mining &amp; Qaurry</t>
  </si>
  <si>
    <t>TROPIC Mining &amp; Quarry</t>
  </si>
  <si>
    <t>Tropic Mining and Quarry</t>
  </si>
  <si>
    <t xml:space="preserve">TROPIC MINING AND QUARRY </t>
  </si>
  <si>
    <t>TT Mining sarl</t>
  </si>
  <si>
    <t>WACOM SARL</t>
  </si>
  <si>
    <t>WAR-D</t>
  </si>
  <si>
    <t>WATCOM SARL</t>
  </si>
  <si>
    <t>Wendpanga Multi Compagny</t>
  </si>
  <si>
    <t>WENWORTH GOLD SARL</t>
  </si>
  <si>
    <t>West Africa Gold Company</t>
  </si>
  <si>
    <t>West African resources</t>
  </si>
  <si>
    <t xml:space="preserve">WEST AFRICAN RESSOURCES DEVELOPPEMENT </t>
  </si>
  <si>
    <t>Wura Resources</t>
  </si>
  <si>
    <t>WURA RESOURCES LTD</t>
  </si>
  <si>
    <t>Wura resources PTY LTD SARL</t>
  </si>
  <si>
    <t>WURA RESSOURCES PTY LTD</t>
  </si>
  <si>
    <t xml:space="preserve">WURA RESSOURCES PTY LTD </t>
  </si>
  <si>
    <t>YANKASSO</t>
  </si>
  <si>
    <t>Yatenga Holding</t>
  </si>
  <si>
    <t>Yatenga Holding Limited</t>
  </si>
  <si>
    <t>YATENGA HOLDING LTD</t>
  </si>
  <si>
    <t>YATENGA HOLDINGS LDT</t>
  </si>
  <si>
    <t>Yatenga Holdings limited</t>
  </si>
  <si>
    <t>Yatenga Holdings LTD</t>
  </si>
  <si>
    <t>YOUNGA FATIMA JUSTINE</t>
  </si>
  <si>
    <t>ZONGO Jacques Teegawendé</t>
  </si>
  <si>
    <t>ZONGO SAIDOU ANDE JEAN BAPTISTE</t>
  </si>
  <si>
    <t xml:space="preserve">GEP - MINES </t>
  </si>
  <si>
    <t>Taxes superficiaires</t>
  </si>
  <si>
    <t xml:space="preserve"> AFRICAN UNDERGROUND MINING SERVICES BURKINA FASO  </t>
  </si>
  <si>
    <t xml:space="preserve"> BYRNECUT BURKINA FASO  </t>
  </si>
  <si>
    <t xml:space="preserve"> AFRICAN MINING SERVICES BURKINA FASO  </t>
  </si>
  <si>
    <t xml:space="preserve"> AMUS </t>
  </si>
  <si>
    <t xml:space="preserve"> AMS BURKINA FASO</t>
  </si>
  <si>
    <t xml:space="preserve"> PW MINING INTERNATIONAL LIMITED BF  </t>
  </si>
  <si>
    <t xml:space="preserve"> BURKINA GEOSERVICES  </t>
  </si>
  <si>
    <t xml:space="preserve"> ORKUN GROUP  </t>
  </si>
  <si>
    <t xml:space="preserve"> BURKINA CONTEMPORAIN DE SECURITE  </t>
  </si>
  <si>
    <t xml:space="preserve"> BURKINA SECURITY PLUS  </t>
  </si>
  <si>
    <t xml:space="preserve"> Droits de Douane et taxes assimilées </t>
  </si>
  <si>
    <t xml:space="preserve"> Taxe sur la Valeur Ajoutée (TVA) </t>
  </si>
  <si>
    <t xml:space="preserve"> Impôt sur les Sociétés (IS) </t>
  </si>
  <si>
    <t xml:space="preserve"> Acomptes Provisionnels sur IS (AP - IS) </t>
  </si>
  <si>
    <t xml:space="preserve"> Impôt Unique sur les Traitements et Salaires (IUTS) </t>
  </si>
  <si>
    <t xml:space="preserve"> Impôt sur le Revenu des capitaux mobiliers (IRCM) </t>
  </si>
  <si>
    <t xml:space="preserve"> Retenue à la source extérieur (RET / EXT) </t>
  </si>
  <si>
    <t xml:space="preserve"> Taxe Patronale d'Apprentissage (TPA) </t>
  </si>
  <si>
    <t xml:space="preserve"> Contribution des patentes  </t>
  </si>
  <si>
    <t xml:space="preserve"> Retenue à la source intérieur (RET / INT) </t>
  </si>
  <si>
    <t xml:space="preserve"> Retenue de l’impôt sur Revenu Foncier (RET / IRF) </t>
  </si>
  <si>
    <t xml:space="preserve"> Taxe de bien de mainmorte (TBMM) / Taxe Foncière sur les Sociétés (TFS) </t>
  </si>
  <si>
    <t xml:space="preserve"> Droit d'enregistrement (DE) </t>
  </si>
  <si>
    <t>N° Ordre</t>
  </si>
  <si>
    <t>Code</t>
  </si>
  <si>
    <t>Nom</t>
  </si>
  <si>
    <t>Détenteur</t>
  </si>
  <si>
    <t>Date de la Demande</t>
  </si>
  <si>
    <t>Superficie (km²)</t>
  </si>
  <si>
    <t>REGION</t>
  </si>
  <si>
    <t>PROVINCE</t>
  </si>
  <si>
    <t>AKIM</t>
  </si>
  <si>
    <t>NAMATENGA</t>
  </si>
  <si>
    <t>BABONGA</t>
  </si>
  <si>
    <t>YAGHA</t>
  </si>
  <si>
    <t>BAGASSI EST</t>
  </si>
  <si>
    <t>BALE</t>
  </si>
  <si>
    <t>BANAKELEDAGA</t>
  </si>
  <si>
    <t>TIMALI FRERES SARL</t>
  </si>
  <si>
    <t>HAUTS BASSINS</t>
  </si>
  <si>
    <t>HOUET</t>
  </si>
  <si>
    <t>BANIERA 2</t>
  </si>
  <si>
    <t>TROPIC MINING AND QUARRY</t>
  </si>
  <si>
    <t>SUD OUEST</t>
  </si>
  <si>
    <t>PONI</t>
  </si>
  <si>
    <t>BANLO</t>
  </si>
  <si>
    <t>BAPLA</t>
  </si>
  <si>
    <t>BARSA</t>
  </si>
  <si>
    <t>OUEDRAOGO ABDOULAYE</t>
  </si>
  <si>
    <t>BAM</t>
  </si>
  <si>
    <t>BIDO</t>
  </si>
  <si>
    <t>Sanou Boubacar</t>
  </si>
  <si>
    <t>CENTRE OUEST</t>
  </si>
  <si>
    <t>SANGUIE</t>
  </si>
  <si>
    <t>BIFORO</t>
  </si>
  <si>
    <t>BOUCLE DUMOUHOUN</t>
  </si>
  <si>
    <t>BALE/TUY</t>
  </si>
  <si>
    <t>BILE_KARAMBIRI</t>
  </si>
  <si>
    <t xml:space="preserve">SUD OUEST </t>
  </si>
  <si>
    <t>IOBA</t>
  </si>
  <si>
    <t>BINI</t>
  </si>
  <si>
    <t>OUEDRAOGO MOROU FRANÇOIS</t>
  </si>
  <si>
    <t>CENTRE NORD</t>
  </si>
  <si>
    <t>SOUM/SANMATENGA</t>
  </si>
  <si>
    <t>BIRA-NORD</t>
  </si>
  <si>
    <t>BISSATENGA</t>
  </si>
  <si>
    <t>KONE OUMAR</t>
  </si>
  <si>
    <t>PLATEAU CENTRAL</t>
  </si>
  <si>
    <t>GANZOURGOU</t>
  </si>
  <si>
    <t>BITOU SUD-EST</t>
  </si>
  <si>
    <t>BOULGOU</t>
  </si>
  <si>
    <t>BITTOU</t>
  </si>
  <si>
    <t>BOHARA</t>
  </si>
  <si>
    <t>COMOE</t>
  </si>
  <si>
    <t>BOMBORE V</t>
  </si>
  <si>
    <t>BONDI</t>
  </si>
  <si>
    <t>OUEDRAOGO OUSSENI</t>
  </si>
  <si>
    <t>BOUGOURIBA</t>
  </si>
  <si>
    <t>BONZAN</t>
  </si>
  <si>
    <t>Societé des miniers Burkinabè pour le developpement</t>
  </si>
  <si>
    <t>HAUTS BASSINS/BOUCLE DU MOUHOUN</t>
  </si>
  <si>
    <t>TUY/BALE</t>
  </si>
  <si>
    <t>CASCADES/HAUTS-BASSINS</t>
  </si>
  <si>
    <t>COMOE/HOUET</t>
  </si>
  <si>
    <t>BOULMANGA NORD</t>
  </si>
  <si>
    <t>KOANDA SAÏBA</t>
  </si>
  <si>
    <t>CENTRE-NORD/SAHEL</t>
  </si>
  <si>
    <t>NAMENTENGA/SENO</t>
  </si>
  <si>
    <t>BOULON</t>
  </si>
  <si>
    <t>SOW SOUMAILA</t>
  </si>
  <si>
    <t>DABOKUY 2</t>
  </si>
  <si>
    <t>Sarama Faso SARL</t>
  </si>
  <si>
    <t>DIMASSA</t>
  </si>
  <si>
    <t>SANMATENGA</t>
  </si>
  <si>
    <t>DIMASSA SUD</t>
  </si>
  <si>
    <t>DINDIARADOUGOU</t>
  </si>
  <si>
    <t>NAFA MINING SARL</t>
  </si>
  <si>
    <t>DJIORIHAMMA</t>
  </si>
  <si>
    <t>TAPOA</t>
  </si>
  <si>
    <t>DOGOTALAMA</t>
  </si>
  <si>
    <t>BARRO ABDOULAYE</t>
  </si>
  <si>
    <t>DON 1</t>
  </si>
  <si>
    <t>SISSILI</t>
  </si>
  <si>
    <t>DORO</t>
  </si>
  <si>
    <t>SAM MINING COMPANY SARL</t>
  </si>
  <si>
    <t>SANMATENGA/NAMENTENGA</t>
  </si>
  <si>
    <t>DOSSI 2</t>
  </si>
  <si>
    <t>BOUCLE DU MOUHOUN/HAUTS BASSINS</t>
  </si>
  <si>
    <t>DOU</t>
  </si>
  <si>
    <t>DOUMBA 2</t>
  </si>
  <si>
    <t>KINDO HAROUNA</t>
  </si>
  <si>
    <t>SAHEL/CENTRE-NORD</t>
  </si>
  <si>
    <t>SOUM/SENO/NAMENTENGA</t>
  </si>
  <si>
    <t>DRP 4</t>
  </si>
  <si>
    <t>PONI/BOUGOURIBA</t>
  </si>
  <si>
    <t>EDEN</t>
  </si>
  <si>
    <t>NAYALA</t>
  </si>
  <si>
    <t>FARO</t>
  </si>
  <si>
    <t>ZIRO</t>
  </si>
  <si>
    <t>FORODO</t>
  </si>
  <si>
    <t>NOUMBIEL</t>
  </si>
  <si>
    <t>FOUNA 2</t>
  </si>
  <si>
    <t>TUY</t>
  </si>
  <si>
    <t>GARSAY 2</t>
  </si>
  <si>
    <t>Pare Karim</t>
  </si>
  <si>
    <t>SOUM</t>
  </si>
  <si>
    <t>GOLONGA</t>
  </si>
  <si>
    <t>ASM ENGINEERING AND CONSULTING SARL</t>
  </si>
  <si>
    <t>LOROUM</t>
  </si>
  <si>
    <t>GOUINDOUGOU</t>
  </si>
  <si>
    <t>LERABA/COMOE</t>
  </si>
  <si>
    <t>GOUMI</t>
  </si>
  <si>
    <t>BOULKIEMDE</t>
  </si>
  <si>
    <t>GOUNGHEIN</t>
  </si>
  <si>
    <t>EST/CENTRE EST</t>
  </si>
  <si>
    <t>GOURMA/KOURITENGA</t>
  </si>
  <si>
    <t>GOURBA</t>
  </si>
  <si>
    <t>YATENGA</t>
  </si>
  <si>
    <t>HOUBE</t>
  </si>
  <si>
    <t>ALPHA &amp; OMEGA SARL</t>
  </si>
  <si>
    <t>KAMAHO</t>
  </si>
  <si>
    <t>KAMPALA</t>
  </si>
  <si>
    <t>JC NATUREL GOLD SARL</t>
  </si>
  <si>
    <t>NAHOURI/ZOUNDWEOGO</t>
  </si>
  <si>
    <t>KANOUGOU</t>
  </si>
  <si>
    <t>KOURITENGA</t>
  </si>
  <si>
    <t>KAPOGOUAN 2</t>
  </si>
  <si>
    <t>KARANGASSO</t>
  </si>
  <si>
    <t>KONATE ALI</t>
  </si>
  <si>
    <t>KARI.</t>
  </si>
  <si>
    <t>Bured SARL</t>
  </si>
  <si>
    <t>MOUHOUN</t>
  </si>
  <si>
    <t>KAWARA</t>
  </si>
  <si>
    <t>LERABA</t>
  </si>
  <si>
    <t>KIKIO.</t>
  </si>
  <si>
    <t>SANGUIE/BOULKIEMDE</t>
  </si>
  <si>
    <t>ER Burkina Exploration SARL</t>
  </si>
  <si>
    <t>PASSORE</t>
  </si>
  <si>
    <t>KODOGO II</t>
  </si>
  <si>
    <t>NAMENTENGA/SANMATENGA</t>
  </si>
  <si>
    <t>KOHO</t>
  </si>
  <si>
    <t>KONDAGOU</t>
  </si>
  <si>
    <t>Birimian Discovery SARL</t>
  </si>
  <si>
    <t>CENTRE-EST/EST</t>
  </si>
  <si>
    <t>KOULPELOGO/KOMPIENGA</t>
  </si>
  <si>
    <t>KONGA</t>
  </si>
  <si>
    <t>YATENGA/SOUROU</t>
  </si>
  <si>
    <t>KORITIGUI</t>
  </si>
  <si>
    <t>Essakane Exploration SARL</t>
  </si>
  <si>
    <t>OUDALAN</t>
  </si>
  <si>
    <t>KOUDRE I</t>
  </si>
  <si>
    <t>CENTRE-EST/CENTRE-SUD</t>
  </si>
  <si>
    <t>ZOUNWEOGO/BOULGOU</t>
  </si>
  <si>
    <t>KOUGNI I</t>
  </si>
  <si>
    <t>TIGAHIRE TIEBELEHIRE KODJO PASCAL</t>
  </si>
  <si>
    <t>KOULSONDE</t>
  </si>
  <si>
    <t>CENTRE EST</t>
  </si>
  <si>
    <t>KOULPELOGO</t>
  </si>
  <si>
    <t>KOUMBIA-EST</t>
  </si>
  <si>
    <t>SOMDA ADOLPH</t>
  </si>
  <si>
    <t>KOUMBILI</t>
  </si>
  <si>
    <t>MNG Gold Burkina SARL</t>
  </si>
  <si>
    <t>CENTRE SUD</t>
  </si>
  <si>
    <t>NAHOURI</t>
  </si>
  <si>
    <t>KOUTIAMA</t>
  </si>
  <si>
    <t>KOURITENGA/BOULGOU</t>
  </si>
  <si>
    <t>KOVIO</t>
  </si>
  <si>
    <t>Acc Ressources SARL</t>
  </si>
  <si>
    <t>HAUTS- BASSINS</t>
  </si>
  <si>
    <t>MABERA II</t>
  </si>
  <si>
    <t>PONI/NOUMBIEL</t>
  </si>
  <si>
    <t>MADOUGOU</t>
  </si>
  <si>
    <t>ZIDA Roland Olivier</t>
  </si>
  <si>
    <t>LOROUM/YATENGA</t>
  </si>
  <si>
    <t>MADYIR</t>
  </si>
  <si>
    <t>CENTRE OUETS/BOUCLE DU MOUHOUN</t>
  </si>
  <si>
    <t>SANGUIE/NAYALA</t>
  </si>
  <si>
    <t>MANESSE II</t>
  </si>
  <si>
    <t>MANIS</t>
  </si>
  <si>
    <t>MANKARGA V3.</t>
  </si>
  <si>
    <t>MANZOUR-DAYERE</t>
  </si>
  <si>
    <t>MARKIO</t>
  </si>
  <si>
    <t>MARKO</t>
  </si>
  <si>
    <t>MASSAKO</t>
  </si>
  <si>
    <t>MEKI</t>
  </si>
  <si>
    <t>MOU</t>
  </si>
  <si>
    <t>NABANGOU</t>
  </si>
  <si>
    <t>CENTRE EST/EST</t>
  </si>
  <si>
    <t>NABATEON</t>
  </si>
  <si>
    <t>NAKO II</t>
  </si>
  <si>
    <t>NAMBI</t>
  </si>
  <si>
    <t>NESSEMTENGA</t>
  </si>
  <si>
    <t>CENTRE-OUEST/BOUCLE DU MOUHOUN</t>
  </si>
  <si>
    <t>SISSILI/BALE</t>
  </si>
  <si>
    <t>NIOFERA 2</t>
  </si>
  <si>
    <t>BOUGOURIBA/PONI</t>
  </si>
  <si>
    <t>NIOU SUD</t>
  </si>
  <si>
    <t>CENTRE OUEST/PLATEAU CENTRAL</t>
  </si>
  <si>
    <t>BOULKIEMDE/KOURWEOGO</t>
  </si>
  <si>
    <t>NOGBELE</t>
  </si>
  <si>
    <t>NOTRE TERRE 1</t>
  </si>
  <si>
    <t>NOTRE TERRE</t>
  </si>
  <si>
    <t>CENTRE-NORD/NORD</t>
  </si>
  <si>
    <t>BAM/PASSORE</t>
  </si>
  <si>
    <t>NOTRE TERRE 2</t>
  </si>
  <si>
    <t>OUANGORO 2</t>
  </si>
  <si>
    <t>Sarama Mining Burkina SARL</t>
  </si>
  <si>
    <t>CASCADES/SUD-OUEST</t>
  </si>
  <si>
    <t>COMOE/PONI</t>
  </si>
  <si>
    <t>PALPAGA.</t>
  </si>
  <si>
    <t>PAKMOAGDA SAMBO</t>
  </si>
  <si>
    <t>PIOU</t>
  </si>
  <si>
    <t>POUYTENGA</t>
  </si>
  <si>
    <t>RIM SIDO GEOSCIENCES SAS</t>
  </si>
  <si>
    <t>PLATEAU CENTRAL/CENTRE-EST</t>
  </si>
  <si>
    <t>GANZOURGOU/KOURITENGA</t>
  </si>
  <si>
    <t>BUREAU INTERNATIONAL D'INGENIERIE (B2I) SARL</t>
  </si>
  <si>
    <t>YATENGA/BAM</t>
  </si>
  <si>
    <t>RAMONGO.</t>
  </si>
  <si>
    <t>OUEDRAOGO ABDOUL ISMAEL</t>
  </si>
  <si>
    <t>SAKOU</t>
  </si>
  <si>
    <t>NORD/CENTRE-NORD</t>
  </si>
  <si>
    <t>BAM/YATENGA</t>
  </si>
  <si>
    <t>SAMBA OUEST</t>
  </si>
  <si>
    <t>SANABA</t>
  </si>
  <si>
    <t>BANWA</t>
  </si>
  <si>
    <t>SEMAPOUN.</t>
  </si>
  <si>
    <t>SILMIOUGOU</t>
  </si>
  <si>
    <t>NABIL SERVICES AFRIQUE SARL</t>
  </si>
  <si>
    <t>TANYA-PARI</t>
  </si>
  <si>
    <t>TIBIN</t>
  </si>
  <si>
    <t>TIEBO</t>
  </si>
  <si>
    <t>TIERADENI 3</t>
  </si>
  <si>
    <t>TILLI</t>
  </si>
  <si>
    <t>TIMBERBA</t>
  </si>
  <si>
    <t>TOKO</t>
  </si>
  <si>
    <t>BOULGOU/KOULPELOGO</t>
  </si>
  <si>
    <t>TOLEPERMOU</t>
  </si>
  <si>
    <t>TOUGUE</t>
  </si>
  <si>
    <t>TOUMOUALI</t>
  </si>
  <si>
    <t>TYONGO</t>
  </si>
  <si>
    <t>EST/PLATEAU CENTRAL</t>
  </si>
  <si>
    <t>GOURMA/GNAGNA/KOURITENGA</t>
  </si>
  <si>
    <t>WATINOMA</t>
  </si>
  <si>
    <t>WAYALGHIN BW</t>
  </si>
  <si>
    <t>PLATEAU CENTRA/CENTRE-EST</t>
  </si>
  <si>
    <t>GANZOURGOU/BOULGOU</t>
  </si>
  <si>
    <t>WAYEN-RAPADAMA</t>
  </si>
  <si>
    <t>WUO-CENMA</t>
  </si>
  <si>
    <t>WEST AFRICA MINERAL RESOURCES HOLDING LIMITED BF</t>
  </si>
  <si>
    <t>KADIOGO</t>
  </si>
  <si>
    <t>YAHO I</t>
  </si>
  <si>
    <t>YAKALA.</t>
  </si>
  <si>
    <t>CENTRE EST/CENTRE SUD</t>
  </si>
  <si>
    <t>BOULGOU/ZOUNWEOGO</t>
  </si>
  <si>
    <t>YEMBIRI.</t>
  </si>
  <si>
    <t>YERITAGUI</t>
  </si>
  <si>
    <t>SOCIETE D'EXPLOITATION ET DE COMMERCIALISATION D'OR AU BURKINA</t>
  </si>
  <si>
    <t>GOURMA/KOMANDJARI/TAPOA</t>
  </si>
  <si>
    <t>ZINDINTARE</t>
  </si>
  <si>
    <t>ZINKO</t>
  </si>
  <si>
    <t>ZITENGA 2</t>
  </si>
  <si>
    <t>OUBRITENGA</t>
  </si>
  <si>
    <t>NIKIEMA TINKOULGA PAUL</t>
  </si>
  <si>
    <t>Permis de recherche</t>
  </si>
  <si>
    <t>Numéro ordre</t>
  </si>
  <si>
    <t>Numéro du titre</t>
  </si>
  <si>
    <t>Date de la demande</t>
  </si>
  <si>
    <t>SATUT</t>
  </si>
  <si>
    <t>BAZOULE SUD-EST</t>
  </si>
  <si>
    <t>Autorisation d'exploitation industrielle de substances de carrières</t>
  </si>
  <si>
    <t>VALIDE</t>
  </si>
  <si>
    <t>BISSIGA</t>
  </si>
  <si>
    <t>CHINA LONGFA SARL</t>
  </si>
  <si>
    <t>BOUSSOUMA 2</t>
  </si>
  <si>
    <t>SOCIETE DE COMMERCE GENERAL ET DE DISTRIBUTION</t>
  </si>
  <si>
    <t>BOUSSOUMA 3</t>
  </si>
  <si>
    <t>COMATRAP_NW</t>
  </si>
  <si>
    <t>COMPAGNIE AFRICAINE DE TRAVAUX PUBLICS</t>
  </si>
  <si>
    <t>GAUGHIN</t>
  </si>
  <si>
    <t>Autorisation d'exploitation semi mécanisée de substances de carrières</t>
  </si>
  <si>
    <t>KOMTAMA</t>
  </si>
  <si>
    <t>KOND-KOANKEN</t>
  </si>
  <si>
    <t>KORO II</t>
  </si>
  <si>
    <t>LAMZOUDO</t>
  </si>
  <si>
    <t>NAMASSE</t>
  </si>
  <si>
    <t>RAMONGO SUD</t>
  </si>
  <si>
    <t>SAMBIN</t>
  </si>
  <si>
    <t>SIB ROOG TANGUIN</t>
  </si>
  <si>
    <t>SAMPEBRE R, L AURENT</t>
  </si>
  <si>
    <t>TAMISSI &amp; POUSZINGA</t>
  </si>
  <si>
    <t>GREAT WALL ROCK MINING LIMITED</t>
  </si>
  <si>
    <t>TOROSSO</t>
  </si>
  <si>
    <t>Autorisation de prospection</t>
  </si>
  <si>
    <t>ZAM-SUD</t>
  </si>
  <si>
    <t>Commune</t>
  </si>
  <si>
    <t>Province</t>
  </si>
  <si>
    <t>Région</t>
  </si>
  <si>
    <t>GOYE-GOYE 2</t>
  </si>
  <si>
    <t>Kindo Daouda</t>
  </si>
  <si>
    <t>Péni</t>
  </si>
  <si>
    <t>Houet</t>
  </si>
  <si>
    <t>Hauts-Bassins</t>
  </si>
  <si>
    <t>Valide</t>
  </si>
  <si>
    <t>KALAO</t>
  </si>
  <si>
    <t>Silly</t>
  </si>
  <si>
    <t>Sissili</t>
  </si>
  <si>
    <t>Centre-Ouest</t>
  </si>
  <si>
    <t>KARABOLE</t>
  </si>
  <si>
    <t>Pouni</t>
  </si>
  <si>
    <t>Sanguié</t>
  </si>
  <si>
    <t>TIMPEREBA</t>
  </si>
  <si>
    <t>Niangoloko</t>
  </si>
  <si>
    <t>Comoé</t>
  </si>
  <si>
    <t>Cascades</t>
  </si>
  <si>
    <t>Permis de Recherche (PR)</t>
  </si>
  <si>
    <t>Autorisations d'exploitation industrielle de substances de carrières (AEISC)</t>
  </si>
  <si>
    <t>Autorisations d'exploitation artisanale de substances de mines (AEASM)</t>
  </si>
  <si>
    <t>Source : DGCM</t>
  </si>
  <si>
    <t>FOURFARE</t>
  </si>
  <si>
    <t>Autorisation d'exploitation artisanale de substances de mines</t>
  </si>
  <si>
    <t>Libéré</t>
  </si>
  <si>
    <t>Zabre Sarllidou</t>
  </si>
  <si>
    <t>GARGANDE</t>
  </si>
  <si>
    <t>YODA ABDOULAYE</t>
  </si>
  <si>
    <t>SEYTINGA</t>
  </si>
  <si>
    <t>3S MINING SARL</t>
  </si>
  <si>
    <t>KAYARA OUEST</t>
  </si>
  <si>
    <t>Wemenga</t>
  </si>
  <si>
    <t>NAGWEGA</t>
  </si>
  <si>
    <t>SAWADOGO DJINGUI</t>
  </si>
  <si>
    <t>SEMORO</t>
  </si>
  <si>
    <t>Pafadnam Adama</t>
  </si>
  <si>
    <t>GBOMBLORA SUD</t>
  </si>
  <si>
    <t>Fankani Soussouhan</t>
  </si>
  <si>
    <t>DASSOR</t>
  </si>
  <si>
    <t>BOUNKOUNGOU HIBRASMA</t>
  </si>
  <si>
    <t>KOMTOEGA II</t>
  </si>
  <si>
    <t>YODA TASSERE</t>
  </si>
  <si>
    <t>YEOU</t>
  </si>
  <si>
    <t>Bonkoungou Rimnéa</t>
  </si>
  <si>
    <t>TANWAKA</t>
  </si>
  <si>
    <t>Axelle Business And Trading SARL (AXBT)</t>
  </si>
  <si>
    <t>KARABOLE.</t>
  </si>
  <si>
    <t>TRAORE KELEMORY</t>
  </si>
  <si>
    <t>TIMPERBA</t>
  </si>
  <si>
    <t>NIGNAN BALIBY YILE DIDIER</t>
  </si>
  <si>
    <t>OUAYALGUI</t>
  </si>
  <si>
    <t>OUEDRAOGO KARIM</t>
  </si>
  <si>
    <t>TIEN</t>
  </si>
  <si>
    <t>Kanis International</t>
  </si>
  <si>
    <t>BANGRIN</t>
  </si>
  <si>
    <t>E T P S SARL</t>
  </si>
  <si>
    <t>NAPONE</t>
  </si>
  <si>
    <t>Vimaco SARL</t>
  </si>
  <si>
    <t>DAMA 2</t>
  </si>
  <si>
    <t>Sobunes</t>
  </si>
  <si>
    <t>DAMA 1</t>
  </si>
  <si>
    <t>SOUROUKOUDINGA SUD 2</t>
  </si>
  <si>
    <t>SOUROUKOUDINGA 2</t>
  </si>
  <si>
    <t>ZORMONGDO</t>
  </si>
  <si>
    <t>DANDE-KOUROUMA</t>
  </si>
  <si>
    <t>GOGHIN</t>
  </si>
  <si>
    <t>KARANGASSO 2</t>
  </si>
  <si>
    <t>KARANAGASSO 3</t>
  </si>
  <si>
    <t>KARANGASSO 1</t>
  </si>
  <si>
    <t>DANDE 3</t>
  </si>
  <si>
    <t>WOUSKONGO</t>
  </si>
  <si>
    <t>KARNA BLOC 2</t>
  </si>
  <si>
    <t>Fasofert</t>
  </si>
  <si>
    <t>KARNA BLOC 1</t>
  </si>
  <si>
    <t>SAMBA-SO</t>
  </si>
  <si>
    <t>KORO</t>
  </si>
  <si>
    <t>EXPLOITATION DES CARRIERES DU FASO SUARL</t>
  </si>
  <si>
    <t>SAMBONAYE II</t>
  </si>
  <si>
    <t>Cogeb International SA</t>
  </si>
  <si>
    <t>WAYEN</t>
  </si>
  <si>
    <t>SOCIETE L'IMMOBILIERE PAR EXCELLENCE INTERNATIONALE (IMMOREX)</t>
  </si>
  <si>
    <t>SAMANDENI NW</t>
  </si>
  <si>
    <t>Tropic AGro Chem</t>
  </si>
  <si>
    <t>SAMANDENI EW</t>
  </si>
  <si>
    <t>ZINIARE NORD</t>
  </si>
  <si>
    <t>SOROUBAT BF NORD-EST</t>
  </si>
  <si>
    <t>B G Africa SARL</t>
  </si>
  <si>
    <t>ENTREPRISE BONKOUNGOU MAHAMADOU ET FILS (EBOMAF)</t>
  </si>
  <si>
    <t>DIOUNKAN SUD</t>
  </si>
  <si>
    <t>Sofanec</t>
  </si>
  <si>
    <t>DIOUNKAN NORD</t>
  </si>
  <si>
    <t>YANGA</t>
  </si>
  <si>
    <t>Coeffe Alain</t>
  </si>
  <si>
    <t>BOUSSOUMA 1</t>
  </si>
  <si>
    <t>Locodien de Yagouli Achille</t>
  </si>
  <si>
    <t>KARANGASSO 3</t>
  </si>
  <si>
    <t>Faso Commerce General et Services</t>
  </si>
  <si>
    <t>SAMSAONGO</t>
  </si>
  <si>
    <t>Entreprise Kanazoe Salifou SA</t>
  </si>
  <si>
    <t>YANSARE</t>
  </si>
  <si>
    <t>Lingani Toussaint</t>
  </si>
  <si>
    <t>KOMPIGA</t>
  </si>
  <si>
    <t>SADABA NORD</t>
  </si>
  <si>
    <t>NAYAMBSE NORD</t>
  </si>
  <si>
    <t>POUSSOUGZIGA 2</t>
  </si>
  <si>
    <t>NANGTENGA</t>
  </si>
  <si>
    <t>GS LOGISTICS</t>
  </si>
  <si>
    <t>DOULOUGOU NORD</t>
  </si>
  <si>
    <t>BURKINA PROSPERE ET MANAGEMENT SARL</t>
  </si>
  <si>
    <t>MANEGA</t>
  </si>
  <si>
    <t>SOCIETE NARE ET FRERES (SONAF)  SA</t>
  </si>
  <si>
    <t>TANDAGA</t>
  </si>
  <si>
    <t>LES CIMENTS DU NORD (LCN) SARL</t>
  </si>
  <si>
    <t>SOGOSSAGASSO</t>
  </si>
  <si>
    <t>SADABA</t>
  </si>
  <si>
    <t>GONSE</t>
  </si>
  <si>
    <t>NOMGANA</t>
  </si>
  <si>
    <t>SELOGHIN</t>
  </si>
  <si>
    <t>SOUROUKOUDINDA SUD</t>
  </si>
  <si>
    <t>DIAPANGOU</t>
  </si>
  <si>
    <t>YIMDI 2</t>
  </si>
  <si>
    <t>Societe Miniere Burkinabe de l'Afrique de l'Ouest</t>
  </si>
  <si>
    <t>TIARA EST</t>
  </si>
  <si>
    <t>ZINIARE SUD</t>
  </si>
  <si>
    <t>CO.GE.OK Carriere et BTP</t>
  </si>
  <si>
    <t>SOUROUKOUDINGA 1</t>
  </si>
  <si>
    <t>BOUSSOUMA DCB 2</t>
  </si>
  <si>
    <t>BOUSSOUMA DCB 1</t>
  </si>
  <si>
    <t>GOGUIN</t>
  </si>
  <si>
    <t>Autorisation de recherche de gites de substance de carrières</t>
  </si>
  <si>
    <t>BOMBORE</t>
  </si>
  <si>
    <t>Permis d'exploitation industrielle</t>
  </si>
  <si>
    <t>Orezone Bombore SARL</t>
  </si>
  <si>
    <t>Riverstone Karma SARL</t>
  </si>
  <si>
    <t>NETIANA</t>
  </si>
  <si>
    <t>NETIANA MINING COMPAGNY</t>
  </si>
  <si>
    <t>BOUNGOU</t>
  </si>
  <si>
    <t>TIN-DIOULOF</t>
  </si>
  <si>
    <t>SAHELIAN MINING SA</t>
  </si>
  <si>
    <t>YARAMOKO</t>
  </si>
  <si>
    <t>Roxgold SARLnu SARL</t>
  </si>
  <si>
    <t>High River Gold (Nordgold Yeou SARL)</t>
  </si>
  <si>
    <t>SEGUENEGA</t>
  </si>
  <si>
    <t>Hounde Gold Operation SA</t>
  </si>
  <si>
    <t>MANA</t>
  </si>
  <si>
    <t>Semafo Burkina Faso SARL</t>
  </si>
  <si>
    <t>BALAJI GROUP MINING KALSAKA SA</t>
  </si>
  <si>
    <t>SOCIETE DES MINES DE SANBRADO (SOMISA)</t>
  </si>
  <si>
    <t>NORDGOLD SAMTENGA</t>
  </si>
  <si>
    <t>BOUERE DOHOUN</t>
  </si>
  <si>
    <t>Bouere - Dohoun Gold Operation SARL</t>
  </si>
  <si>
    <t>TAMBAO</t>
  </si>
  <si>
    <t>Pan African Tambao SARL</t>
  </si>
  <si>
    <t>ESSAKANE</t>
  </si>
  <si>
    <t>Essakane SARL</t>
  </si>
  <si>
    <t>KIAKA II</t>
  </si>
  <si>
    <t>Kiaka Gold SARL</t>
  </si>
  <si>
    <t>Konkera SARL</t>
  </si>
  <si>
    <t>WAHGNION</t>
  </si>
  <si>
    <t>Gryphon SARL</t>
  </si>
  <si>
    <t>BISSA-ZANDKOM</t>
  </si>
  <si>
    <t>Bissa Gold SARL</t>
  </si>
  <si>
    <t>INATA</t>
  </si>
  <si>
    <t>Societe des Mines de Belahouro (SMB) SARL</t>
  </si>
  <si>
    <t>PERKOA</t>
  </si>
  <si>
    <t>Nantou Mining Limited BV</t>
  </si>
  <si>
    <t>Somita SARL</t>
  </si>
  <si>
    <t>YOUGA</t>
  </si>
  <si>
    <t>DJORO</t>
  </si>
  <si>
    <t>Permis d'exploitation semi mécanisée de substances de mines</t>
  </si>
  <si>
    <t>WYZ Solutions SARL</t>
  </si>
  <si>
    <t>FOAGA</t>
  </si>
  <si>
    <t>SASSA 1</t>
  </si>
  <si>
    <t>Pinsapo Gold SARL</t>
  </si>
  <si>
    <t>V3</t>
  </si>
  <si>
    <t>OPOR</t>
  </si>
  <si>
    <t>MINING INTERNATIONAL SERVICE</t>
  </si>
  <si>
    <t>Cotexmin-Kha</t>
  </si>
  <si>
    <t>RIM</t>
  </si>
  <si>
    <t>Construction et Exploitation Burkina SARL</t>
  </si>
  <si>
    <t>Salma International SARL</t>
  </si>
  <si>
    <t>SASSA I</t>
  </si>
  <si>
    <t>Pinsapo Trading SARL</t>
  </si>
  <si>
    <t>DYILENIONA</t>
  </si>
  <si>
    <t>Kabore Ousse et Freres SARL</t>
  </si>
  <si>
    <t>N'DJAWE 1</t>
  </si>
  <si>
    <t>N'DJAWE 2</t>
  </si>
  <si>
    <t>TOUNTE I</t>
  </si>
  <si>
    <t>ZARAN KIPSI</t>
  </si>
  <si>
    <t>SOUBEIRA NORD</t>
  </si>
  <si>
    <t>BOTOUONOU</t>
  </si>
  <si>
    <t>Escaledor SARL</t>
  </si>
  <si>
    <t>DARAMANDOUGOU 1</t>
  </si>
  <si>
    <t>WUO-NE</t>
  </si>
  <si>
    <t>TIEFORA NORD</t>
  </si>
  <si>
    <t>Minatec SARLs</t>
  </si>
  <si>
    <t>BADOURA</t>
  </si>
  <si>
    <t>Metalor SARL Avec Ca</t>
  </si>
  <si>
    <t>POURA SUD</t>
  </si>
  <si>
    <t>POURA NORD</t>
  </si>
  <si>
    <t>KONKOLIKAN</t>
  </si>
  <si>
    <t>ZAM SUD</t>
  </si>
  <si>
    <t>West African Resources Development SARL</t>
  </si>
  <si>
    <t>DAMONGTO</t>
  </si>
  <si>
    <t>NAMASSA</t>
  </si>
  <si>
    <t>B.G.C Burkina SARL</t>
  </si>
  <si>
    <t>WERINKERA</t>
  </si>
  <si>
    <t>Societe de Valorisation de Minerais d'Or SARL</t>
  </si>
  <si>
    <t>PANKOURA</t>
  </si>
  <si>
    <t>Iamgold Burkina Exploration SARL</t>
  </si>
  <si>
    <t>MOUGUE</t>
  </si>
  <si>
    <t>Boss Minerals SARL</t>
  </si>
  <si>
    <t>INTIEDOUGOU</t>
  </si>
  <si>
    <t>BANIRI</t>
  </si>
  <si>
    <t>NYEKAORGO</t>
  </si>
  <si>
    <t>SONTAY MINERALS RESEARCH &amp; SERVICES INC SARL</t>
  </si>
  <si>
    <t>FOBIRI 2</t>
  </si>
  <si>
    <t>KOUDOUBITO</t>
  </si>
  <si>
    <t>GOLDEX SARL</t>
  </si>
  <si>
    <t>KALO</t>
  </si>
  <si>
    <t>Traore Ibrahim</t>
  </si>
  <si>
    <t>DALINGA</t>
  </si>
  <si>
    <t>KAMSONGO</t>
  </si>
  <si>
    <t>NOTOU</t>
  </si>
  <si>
    <t>SYNERGY OF GOLD SARL</t>
  </si>
  <si>
    <t>SIS</t>
  </si>
  <si>
    <t>DIOGA SUD</t>
  </si>
  <si>
    <t>Benta Resources SARL</t>
  </si>
  <si>
    <t>DIOGA</t>
  </si>
  <si>
    <t>SARTENGA</t>
  </si>
  <si>
    <t>TANKORO</t>
  </si>
  <si>
    <t>DYNIKONGOLO</t>
  </si>
  <si>
    <t>ZEKO</t>
  </si>
  <si>
    <t>Vital Metals Burkina SARL</t>
  </si>
  <si>
    <t>DIANVOUR</t>
  </si>
  <si>
    <t>Lmz Gold Burkina SARL</t>
  </si>
  <si>
    <t>YOUBA</t>
  </si>
  <si>
    <t>ZIGLA</t>
  </si>
  <si>
    <t>Kambire Appolinaire</t>
  </si>
  <si>
    <t>SONGO</t>
  </si>
  <si>
    <t>LAMANA</t>
  </si>
  <si>
    <t>Diallo Sarllamata</t>
  </si>
  <si>
    <t>ZERBOGO II</t>
  </si>
  <si>
    <t>NIANGOUELA</t>
  </si>
  <si>
    <t>Precision Resources SARL</t>
  </si>
  <si>
    <t>DOYANA</t>
  </si>
  <si>
    <t>Kabre Boureima</t>
  </si>
  <si>
    <t>KONGOROBA</t>
  </si>
  <si>
    <t>Ouedraogo Daouda</t>
  </si>
  <si>
    <t>TIERADENIE</t>
  </si>
  <si>
    <t>Groupe Al Rania SARL Avec AG</t>
  </si>
  <si>
    <t>KOUTOURA</t>
  </si>
  <si>
    <t>OUGAROU</t>
  </si>
  <si>
    <t>Zalle Malick</t>
  </si>
  <si>
    <t>KPERE BATIE</t>
  </si>
  <si>
    <t>Ampella Mining Gold SARL</t>
  </si>
  <si>
    <t>SOKORANI II</t>
  </si>
  <si>
    <t>NOUMOUSSO</t>
  </si>
  <si>
    <t>Capfore</t>
  </si>
  <si>
    <t>SOUKOURA II</t>
  </si>
  <si>
    <t>TOEYOKO</t>
  </si>
  <si>
    <t>PEPIN</t>
  </si>
  <si>
    <t>Sawadogo N Ali</t>
  </si>
  <si>
    <t>OUARABA</t>
  </si>
  <si>
    <t>KOULHOKO NORD</t>
  </si>
  <si>
    <t>DAMBINA TIAMBA</t>
  </si>
  <si>
    <t>KOMSILGA</t>
  </si>
  <si>
    <t>BANIERA</t>
  </si>
  <si>
    <t>GOUELI</t>
  </si>
  <si>
    <t>Nemaro Gold Burkina SARL</t>
  </si>
  <si>
    <t>LOUNGO</t>
  </si>
  <si>
    <t>Prognoz Exploration Burkina SARL</t>
  </si>
  <si>
    <t>KANGOUNADENI</t>
  </si>
  <si>
    <t>DABOKUY 2.</t>
  </si>
  <si>
    <t>DJIKANDO</t>
  </si>
  <si>
    <t>OUSSE BINKOETE ALBERT</t>
  </si>
  <si>
    <t>MARGOU</t>
  </si>
  <si>
    <t>BALOGO</t>
  </si>
  <si>
    <t>MANEGTABA</t>
  </si>
  <si>
    <t>ENRROXS ENERGY &amp; MINING MALI SA</t>
  </si>
  <si>
    <t>MILPO</t>
  </si>
  <si>
    <t>Birimian Exploration SARL</t>
  </si>
  <si>
    <t>DASSA SUD</t>
  </si>
  <si>
    <t>GOUNDOU</t>
  </si>
  <si>
    <t>NOMIKDOU</t>
  </si>
  <si>
    <t>KARI NORD</t>
  </si>
  <si>
    <t>LIBOU</t>
  </si>
  <si>
    <t>Mineral Resources Burkina SARL</t>
  </si>
  <si>
    <t>FAKOTO</t>
  </si>
  <si>
    <t>TIN-RHASSAN 2</t>
  </si>
  <si>
    <t>KAZONI ABDEL AZIZ THIERRY</t>
  </si>
  <si>
    <t>TIFORODO</t>
  </si>
  <si>
    <t>NIAWE</t>
  </si>
  <si>
    <t>IRINA</t>
  </si>
  <si>
    <t>Hien Irenee</t>
  </si>
  <si>
    <t>BAPLA NORD</t>
  </si>
  <si>
    <t>OUEDRAOGO JEROME</t>
  </si>
  <si>
    <t>ZAMPA</t>
  </si>
  <si>
    <t>Sana Adama</t>
  </si>
  <si>
    <t>FOLGOU</t>
  </si>
  <si>
    <t>FOUNGOU</t>
  </si>
  <si>
    <t>BOUSSOURA</t>
  </si>
  <si>
    <t>ROXGOLD BOUSSOURA SARL</t>
  </si>
  <si>
    <t>WUO LAND</t>
  </si>
  <si>
    <t>Boudo Aristide Jean Clement</t>
  </si>
  <si>
    <t>KOKOI</t>
  </si>
  <si>
    <t>KALAGRE</t>
  </si>
  <si>
    <t>KOMBOARI</t>
  </si>
  <si>
    <t>BUKIMA SA</t>
  </si>
  <si>
    <t>OUEDEGUIN</t>
  </si>
  <si>
    <t>KYELLA</t>
  </si>
  <si>
    <t>Torrejon Julian Martinez</t>
  </si>
  <si>
    <t>KAPOGOUAN</t>
  </si>
  <si>
    <t>BATIARA</t>
  </si>
  <si>
    <t>Bouboucari Moussa</t>
  </si>
  <si>
    <t>FILIO</t>
  </si>
  <si>
    <t>DAMBA</t>
  </si>
  <si>
    <t>FETE KOLE</t>
  </si>
  <si>
    <t>SOUMA</t>
  </si>
  <si>
    <t>LE FILON D'OR DE BOUDRI</t>
  </si>
  <si>
    <t>DIBI</t>
  </si>
  <si>
    <t>SANEM</t>
  </si>
  <si>
    <t>GAOUDI</t>
  </si>
  <si>
    <t>West Africa Gold Company SARL</t>
  </si>
  <si>
    <t>GOUPA</t>
  </si>
  <si>
    <t>BAMBARA SaÏba</t>
  </si>
  <si>
    <t>GUESSYAM</t>
  </si>
  <si>
    <t>BILGOTENGA</t>
  </si>
  <si>
    <t>KABORE MADELEINE</t>
  </si>
  <si>
    <t>WUOCENMA</t>
  </si>
  <si>
    <t>GOEMA</t>
  </si>
  <si>
    <t>KINDA STEVEN  LEWIS PINGGDWENDE</t>
  </si>
  <si>
    <t>POROGO</t>
  </si>
  <si>
    <t>ROLGA</t>
  </si>
  <si>
    <t>Sahaurum SA</t>
  </si>
  <si>
    <t>KABOUI FRANCK EVARISTE</t>
  </si>
  <si>
    <t>TANKIENGA</t>
  </si>
  <si>
    <t>Burkina SARL</t>
  </si>
  <si>
    <t>SELOGUIN</t>
  </si>
  <si>
    <t>Miglab Travaux et Services SARL</t>
  </si>
  <si>
    <t>YARCE</t>
  </si>
  <si>
    <t>Altcom SA</t>
  </si>
  <si>
    <t>GOUDRE</t>
  </si>
  <si>
    <t>FINIMA</t>
  </si>
  <si>
    <t>Faso Mines et Services SARL</t>
  </si>
  <si>
    <t>FINKERE</t>
  </si>
  <si>
    <t>KILOU</t>
  </si>
  <si>
    <t>LOUGOUMA</t>
  </si>
  <si>
    <t>SEBEDOUGOU</t>
  </si>
  <si>
    <t>KANRA</t>
  </si>
  <si>
    <t>WOURA</t>
  </si>
  <si>
    <t>DAPALA</t>
  </si>
  <si>
    <t>KODJINI</t>
  </si>
  <si>
    <t>Sawadogo Yembila</t>
  </si>
  <si>
    <t>POMPOI NORD</t>
  </si>
  <si>
    <t>GONDERE</t>
  </si>
  <si>
    <t>BURKINA TRAITEMENT ET RAFFINAGE</t>
  </si>
  <si>
    <t>SAGO</t>
  </si>
  <si>
    <t>TOGHIN 1</t>
  </si>
  <si>
    <t>OUAZALA</t>
  </si>
  <si>
    <t>Ouedraogo Elie Justin</t>
  </si>
  <si>
    <t>KAMPALA 3</t>
  </si>
  <si>
    <t>JC NATURAL GOLD SARL</t>
  </si>
  <si>
    <t>GARGO</t>
  </si>
  <si>
    <t>BOLLE</t>
  </si>
  <si>
    <t>LOGOFOLON</t>
  </si>
  <si>
    <t>DIAKORA</t>
  </si>
  <si>
    <t>DONESSOUNE JEAN</t>
  </si>
  <si>
    <t>DOUNOUGOU</t>
  </si>
  <si>
    <t>TIERADENI I</t>
  </si>
  <si>
    <t>KOGOBA</t>
  </si>
  <si>
    <t>TAMBIRI</t>
  </si>
  <si>
    <t>Burkina Resources SARL</t>
  </si>
  <si>
    <t>KOULOKO</t>
  </si>
  <si>
    <t>TIERADENI</t>
  </si>
  <si>
    <t>PASSOGO</t>
  </si>
  <si>
    <t>SOKOURA</t>
  </si>
  <si>
    <t>SIDOGO</t>
  </si>
  <si>
    <t>KALSE</t>
  </si>
  <si>
    <t>SIBY OUEST</t>
  </si>
  <si>
    <t>NIEGO</t>
  </si>
  <si>
    <t>GUIMBA</t>
  </si>
  <si>
    <t>Bologo Bebyegda</t>
  </si>
  <si>
    <t>KASSIORA</t>
  </si>
  <si>
    <t>Miman Seidou Moustapha</t>
  </si>
  <si>
    <t>NAPADE</t>
  </si>
  <si>
    <t>NAMISSIGMA OUEST</t>
  </si>
  <si>
    <t>KAO NORD</t>
  </si>
  <si>
    <t>BONGUIRGA</t>
  </si>
  <si>
    <t>KAO SUD</t>
  </si>
  <si>
    <t>MEMER</t>
  </si>
  <si>
    <t>BOTORO</t>
  </si>
  <si>
    <t>YANGASE</t>
  </si>
  <si>
    <t>TANTIOMBO</t>
  </si>
  <si>
    <t>DORONGOU</t>
  </si>
  <si>
    <t>KARBA 2</t>
  </si>
  <si>
    <t>Dieni Halidou</t>
  </si>
  <si>
    <t>SADOURE</t>
  </si>
  <si>
    <t>BAOLA II</t>
  </si>
  <si>
    <t>KIAKA 2</t>
  </si>
  <si>
    <t>TINKIRO</t>
  </si>
  <si>
    <t>TAURONATA</t>
  </si>
  <si>
    <t>BOUAMOUANDI</t>
  </si>
  <si>
    <t>NYON</t>
  </si>
  <si>
    <t>GBINGBINA</t>
  </si>
  <si>
    <t>BOSSOARI</t>
  </si>
  <si>
    <t>TOROHIN</t>
  </si>
  <si>
    <t>YOROGO</t>
  </si>
  <si>
    <t>POIKORO</t>
  </si>
  <si>
    <t>BAKLOUTE</t>
  </si>
  <si>
    <t>PEW</t>
  </si>
  <si>
    <t>DJANGA OUEST</t>
  </si>
  <si>
    <t>Diamballa Hamsatou Issaka</t>
  </si>
  <si>
    <t>NONGLADO</t>
  </si>
  <si>
    <t>ROLLE</t>
  </si>
  <si>
    <t>TOUHAHOU</t>
  </si>
  <si>
    <t>NYA NOU</t>
  </si>
  <si>
    <t>NIARE</t>
  </si>
  <si>
    <t>NAKOMGO</t>
  </si>
  <si>
    <t>KUBINA</t>
  </si>
  <si>
    <t>SAKUILGA</t>
  </si>
  <si>
    <t>OUERE</t>
  </si>
  <si>
    <t>SANA</t>
  </si>
  <si>
    <t>MANBO</t>
  </si>
  <si>
    <t>SOCIETE D'ACHAT ET DE VENTE D'OR ARTISANALE (SAVORA)</t>
  </si>
  <si>
    <t>WALEME</t>
  </si>
  <si>
    <t>BIRIM GOLDFIELDS Ltd BURKINA SARL</t>
  </si>
  <si>
    <t>LEMITERA</t>
  </si>
  <si>
    <t>YAM Technologie SARL</t>
  </si>
  <si>
    <t>SAO</t>
  </si>
  <si>
    <t>Lankoande Marchelin</t>
  </si>
  <si>
    <t>RIGUI</t>
  </si>
  <si>
    <t>Karma Exploration SARL</t>
  </si>
  <si>
    <t>ZANNA</t>
  </si>
  <si>
    <t>KONKOIRA</t>
  </si>
  <si>
    <t>BONGOU</t>
  </si>
  <si>
    <t>TAMBIFWANOU</t>
  </si>
  <si>
    <t>DIM</t>
  </si>
  <si>
    <t>SALA</t>
  </si>
  <si>
    <t>Wentworth Gold SARL</t>
  </si>
  <si>
    <t>PELLA 1</t>
  </si>
  <si>
    <t>Landaogo SARL</t>
  </si>
  <si>
    <t>POUNI II</t>
  </si>
  <si>
    <t>BOUBOULOU 1</t>
  </si>
  <si>
    <t>Bureau d'Etude des Geosciences et de l'Environnement (BEGE) SARL</t>
  </si>
  <si>
    <t>SOAGA</t>
  </si>
  <si>
    <t>Sawadogo Mohamadi</t>
  </si>
  <si>
    <t>YOUGA NORD</t>
  </si>
  <si>
    <t>NOGBELE II</t>
  </si>
  <si>
    <t>Gryphon Minerals BF SARL</t>
  </si>
  <si>
    <t>NIANKA II</t>
  </si>
  <si>
    <t>DIERISSO II</t>
  </si>
  <si>
    <t>NABANGA</t>
  </si>
  <si>
    <t>MABERA</t>
  </si>
  <si>
    <t>LEFOURBA</t>
  </si>
  <si>
    <t>KARI SUD</t>
  </si>
  <si>
    <t>GOUNTOUNA</t>
  </si>
  <si>
    <t>BLACK STAR RESSOURCES AFRICA SARL</t>
  </si>
  <si>
    <t>ARTOUGOU EST</t>
  </si>
  <si>
    <t>Matiakoali BSR</t>
  </si>
  <si>
    <t>TYIKORO</t>
  </si>
  <si>
    <t>BANKARTOUGOU OUEST</t>
  </si>
  <si>
    <t>SORONKINA</t>
  </si>
  <si>
    <t>Ouedraogo Mahanmadou</t>
  </si>
  <si>
    <t>PAMBOUROU</t>
  </si>
  <si>
    <t>ZANDKOM II</t>
  </si>
  <si>
    <t>TAWORI</t>
  </si>
  <si>
    <t>DANGOU</t>
  </si>
  <si>
    <t>KALINGA</t>
  </si>
  <si>
    <t>DASSOUI</t>
  </si>
  <si>
    <t>Liguidi Holdco SARL</t>
  </si>
  <si>
    <t>BOLA</t>
  </si>
  <si>
    <t>YANSSE</t>
  </si>
  <si>
    <t>NYARAFO</t>
  </si>
  <si>
    <t>KOUDRE II</t>
  </si>
  <si>
    <t>KOURFADIE</t>
  </si>
  <si>
    <t>TOYOKO</t>
  </si>
  <si>
    <t>KASSAHO</t>
  </si>
  <si>
    <t>OUEDRAOGO ISSA PAKOURIYANGA</t>
  </si>
  <si>
    <t>LARE</t>
  </si>
  <si>
    <t>DRABO LARE LAMINE</t>
  </si>
  <si>
    <t>NOGBELE SUD</t>
  </si>
  <si>
    <t>BIO</t>
  </si>
  <si>
    <t>BONGUI</t>
  </si>
  <si>
    <t>AFC Constelor Panafrican Resources</t>
  </si>
  <si>
    <t>ARBOLE 1</t>
  </si>
  <si>
    <t>Groupe Al Rania SARL</t>
  </si>
  <si>
    <t>BOURA</t>
  </si>
  <si>
    <t>MANESSE</t>
  </si>
  <si>
    <t>BAGNIMA</t>
  </si>
  <si>
    <t>BOMBOUELA 2</t>
  </si>
  <si>
    <t>DIVOLE EST</t>
  </si>
  <si>
    <t>TOGHIN</t>
  </si>
  <si>
    <t>WURA RESOURCES PTY LTD SARL</t>
  </si>
  <si>
    <t>KIERE 2</t>
  </si>
  <si>
    <t>WAKUI 2</t>
  </si>
  <si>
    <t>OUOBDAGA</t>
  </si>
  <si>
    <t>NABATEON_ISSOUF</t>
  </si>
  <si>
    <t>ISSOUF DONLE</t>
  </si>
  <si>
    <t>MOULE 1</t>
  </si>
  <si>
    <t>YAMEGTENGA</t>
  </si>
  <si>
    <t>Yago Lazare</t>
  </si>
  <si>
    <t>DIVOLE OUEST</t>
  </si>
  <si>
    <t>TYABO</t>
  </si>
  <si>
    <t>Boss Ressources</t>
  </si>
  <si>
    <t>KABOUI EMMANUEL</t>
  </si>
  <si>
    <t>GAYERI RESOURCES</t>
  </si>
  <si>
    <t>BALBO II</t>
  </si>
  <si>
    <t>BOGOYA</t>
  </si>
  <si>
    <t>LHOROSSO</t>
  </si>
  <si>
    <t>Traore Loze Issouf</t>
  </si>
  <si>
    <t>GAGNOU</t>
  </si>
  <si>
    <t>FONIA 2</t>
  </si>
  <si>
    <t>KINDO ABDOULAYE</t>
  </si>
  <si>
    <t>KOURAKOU</t>
  </si>
  <si>
    <t>KOURI</t>
  </si>
  <si>
    <t>BABORA</t>
  </si>
  <si>
    <t>SAOUGA-OA</t>
  </si>
  <si>
    <t>SHANIEL SARL</t>
  </si>
  <si>
    <t>FOLONZO</t>
  </si>
  <si>
    <t>GABOANLI</t>
  </si>
  <si>
    <t>IDO/NIANKANA Madiara</t>
  </si>
  <si>
    <t>SANGARA</t>
  </si>
  <si>
    <t>YAMANE</t>
  </si>
  <si>
    <t>BOMBORE IV</t>
  </si>
  <si>
    <t>BOMBORE III</t>
  </si>
  <si>
    <t>BOMBORE II</t>
  </si>
  <si>
    <t>YANTARA</t>
  </si>
  <si>
    <t>TEYANGO</t>
  </si>
  <si>
    <t>FOFORA</t>
  </si>
  <si>
    <t>RAKOUNGA</t>
  </si>
  <si>
    <t>ZEGUEDOUGOU II</t>
  </si>
  <si>
    <t>KANTARA-SOUTH</t>
  </si>
  <si>
    <t>DABOLE</t>
  </si>
  <si>
    <t>Sawadogo Sarllidou</t>
  </si>
  <si>
    <t>BAMBASSO</t>
  </si>
  <si>
    <t>BANGBARA</t>
  </si>
  <si>
    <t>KONA-BLE</t>
  </si>
  <si>
    <t>SAMARADOUGOU</t>
  </si>
  <si>
    <t>PELKISGA</t>
  </si>
  <si>
    <t>KIBILO</t>
  </si>
  <si>
    <t>SEBERE</t>
  </si>
  <si>
    <t>DOSSI</t>
  </si>
  <si>
    <t>VEDAGA</t>
  </si>
  <si>
    <t>West African Resources Explorations</t>
  </si>
  <si>
    <t>TANGORA</t>
  </si>
  <si>
    <t>KOMBOASSI</t>
  </si>
  <si>
    <t>ZOMKALGA</t>
  </si>
  <si>
    <t>YIPELY</t>
  </si>
  <si>
    <t>DIENEMERA</t>
  </si>
  <si>
    <t>Gaoua Mineral SARL</t>
  </si>
  <si>
    <t>GONGONDY</t>
  </si>
  <si>
    <t>NASSARA</t>
  </si>
  <si>
    <t xml:space="preserve"> GOUNGHEIN</t>
  </si>
  <si>
    <t>BANLO.</t>
  </si>
  <si>
    <t>SOMKIETA</t>
  </si>
  <si>
    <t>SOCIETE MIGLAB TRAVAUX ET SERVICES</t>
  </si>
  <si>
    <t>LAO GOUNTOURE 2</t>
  </si>
  <si>
    <t>GOSSEY 2</t>
  </si>
  <si>
    <t>LARO</t>
  </si>
  <si>
    <t>NIORKA</t>
  </si>
  <si>
    <t>BASIERI</t>
  </si>
  <si>
    <t>KELESSO</t>
  </si>
  <si>
    <t>NYANFOHO</t>
  </si>
  <si>
    <t>KOLONGUIKOM</t>
  </si>
  <si>
    <t>MOMINA</t>
  </si>
  <si>
    <t>WAPTA</t>
  </si>
  <si>
    <t>YEOUPAALE</t>
  </si>
  <si>
    <t>TIN-RHASSAN 4</t>
  </si>
  <si>
    <t>Cimasso SARL</t>
  </si>
  <si>
    <t>TENLOU</t>
  </si>
  <si>
    <t>TAMPELGA</t>
  </si>
  <si>
    <t>Metaux SAV'Or SARL</t>
  </si>
  <si>
    <t>NANSSONGO</t>
  </si>
  <si>
    <t>Gumedzoe/Ouedraogo Gisèle</t>
  </si>
  <si>
    <t>WUOLAND 2</t>
  </si>
  <si>
    <t>SANSA</t>
  </si>
  <si>
    <t>APRIL MINING ET COMPAGNY</t>
  </si>
  <si>
    <t>AYAM</t>
  </si>
  <si>
    <t>NIANIE</t>
  </si>
  <si>
    <t>GOMO 2</t>
  </si>
  <si>
    <t>ALKOMA II</t>
  </si>
  <si>
    <t>BANATOMO</t>
  </si>
  <si>
    <t>DABINYAN III</t>
  </si>
  <si>
    <t>Zida Roland Olivier</t>
  </si>
  <si>
    <t>HOUKO</t>
  </si>
  <si>
    <t>LATI 2</t>
  </si>
  <si>
    <t>KOUMNORO</t>
  </si>
  <si>
    <t>OUATTIGUE</t>
  </si>
  <si>
    <t>BOUDI SUD</t>
  </si>
  <si>
    <t>BILBALE</t>
  </si>
  <si>
    <t>BEREMWIDOUGOU/YAMEOGO SIDWAYA ALICE</t>
  </si>
  <si>
    <t>PENFWOGO</t>
  </si>
  <si>
    <t>WANARE</t>
  </si>
  <si>
    <t>KOURORI</t>
  </si>
  <si>
    <t>BOURGOU SEBI</t>
  </si>
  <si>
    <t>TANTIAGA</t>
  </si>
  <si>
    <t>KARABA</t>
  </si>
  <si>
    <t>COPROMIN.SARL</t>
  </si>
  <si>
    <t>TANTIAKA</t>
  </si>
  <si>
    <t>GENIUS AFRICA INTERNATIONAL</t>
  </si>
  <si>
    <t>KOUNDOUBA NORD</t>
  </si>
  <si>
    <t>BREDIE</t>
  </si>
  <si>
    <t>TINDANGOU</t>
  </si>
  <si>
    <t>TOURI</t>
  </si>
  <si>
    <t>NAKAR</t>
  </si>
  <si>
    <t>SABSE EST</t>
  </si>
  <si>
    <t>SARBILA</t>
  </si>
  <si>
    <t>KAPA</t>
  </si>
  <si>
    <t>GOBNANGOU</t>
  </si>
  <si>
    <t>WOULA MINING SARL</t>
  </si>
  <si>
    <t>GORAN</t>
  </si>
  <si>
    <t>MOMOL</t>
  </si>
  <si>
    <t>DRP 3</t>
  </si>
  <si>
    <t>SANUSSO</t>
  </si>
  <si>
    <t>SAWADOGO AMADE</t>
  </si>
  <si>
    <t>DANGUI</t>
  </si>
  <si>
    <t>KINDO MOHAMED BASSIROU</t>
  </si>
  <si>
    <t>LOUBARA</t>
  </si>
  <si>
    <t>KOUTOU ALI</t>
  </si>
  <si>
    <t>DJIGUIYA</t>
  </si>
  <si>
    <t>TOUGOUYA-SELEGUEN</t>
  </si>
  <si>
    <t>DAPILI</t>
  </si>
  <si>
    <t>DRP2</t>
  </si>
  <si>
    <t>KAKATI</t>
  </si>
  <si>
    <t>DISSONGOU II</t>
  </si>
  <si>
    <t>BAPORO II</t>
  </si>
  <si>
    <t>SOULA</t>
  </si>
  <si>
    <t>LANKOANDE SOPHIE</t>
  </si>
  <si>
    <t>TAFGA</t>
  </si>
  <si>
    <t>LANKOANDE YEMPANI</t>
  </si>
  <si>
    <t>TITAO OUEST</t>
  </si>
  <si>
    <t>KOUDI NOOMA</t>
  </si>
  <si>
    <t>TANI/ILBOUDO Jeanne Marie Christine</t>
  </si>
  <si>
    <t>GOBILA</t>
  </si>
  <si>
    <t>KABORE Kiswendsida Moulaye Gael</t>
  </si>
  <si>
    <t>TANMIGA</t>
  </si>
  <si>
    <t>NIANKORE</t>
  </si>
  <si>
    <t>YADEGA</t>
  </si>
  <si>
    <t>VIVEO</t>
  </si>
  <si>
    <t>TEMNORE</t>
  </si>
  <si>
    <t>TANTOUO-BONKO</t>
  </si>
  <si>
    <t>KARANKA 1</t>
  </si>
  <si>
    <t>DYAPYA</t>
  </si>
  <si>
    <t>KORIBA</t>
  </si>
  <si>
    <t>PELSE</t>
  </si>
  <si>
    <t>Corav International</t>
  </si>
  <si>
    <t>BONSAN 2</t>
  </si>
  <si>
    <t>DAFING</t>
  </si>
  <si>
    <t>YADBILA</t>
  </si>
  <si>
    <t>DAKOULI II</t>
  </si>
  <si>
    <t>TOROHIRI</t>
  </si>
  <si>
    <t>NABOUNGUIRA</t>
  </si>
  <si>
    <t>DIAKOULI OUEST</t>
  </si>
  <si>
    <t>Sphinx Exploration of Burkina (SEB)</t>
  </si>
  <si>
    <t>DIAKOULI EST</t>
  </si>
  <si>
    <t>BLINA MINERALS BURKINA</t>
  </si>
  <si>
    <t>SEGUE 2</t>
  </si>
  <si>
    <t>ZANGOUI 2</t>
  </si>
  <si>
    <t>YESANG</t>
  </si>
  <si>
    <t>BAMAKO 2</t>
  </si>
  <si>
    <t>NADIABO</t>
  </si>
  <si>
    <t>BONODON SARL</t>
  </si>
  <si>
    <t>YERIMBOU</t>
  </si>
  <si>
    <t>SANAM KILLI</t>
  </si>
  <si>
    <t>ROKO</t>
  </si>
  <si>
    <t>DELMA Aloys</t>
  </si>
  <si>
    <t>ZIBSAYA</t>
  </si>
  <si>
    <t>KISSIRI</t>
  </si>
  <si>
    <t>OUARDIATA</t>
  </si>
  <si>
    <t>KONDOGARA</t>
  </si>
  <si>
    <t>TOMBI-OUEST</t>
  </si>
  <si>
    <t>DJISSASSO</t>
  </si>
  <si>
    <t>N'DONHIRA</t>
  </si>
  <si>
    <t>BANSIE 2</t>
  </si>
  <si>
    <t>BALANKA-KOMON</t>
  </si>
  <si>
    <t>KOULILOUGOU Adioué Laurent</t>
  </si>
  <si>
    <t>SANAMBAORE</t>
  </si>
  <si>
    <t>BENDOGO</t>
  </si>
  <si>
    <t>TAORE</t>
  </si>
  <si>
    <t>SRK BURKINA</t>
  </si>
  <si>
    <t>BAYEN</t>
  </si>
  <si>
    <t>YITAO</t>
  </si>
  <si>
    <t>HAOURA</t>
  </si>
  <si>
    <t>MOULE</t>
  </si>
  <si>
    <t>KAMTENGA</t>
  </si>
  <si>
    <t>BITOU WEST</t>
  </si>
  <si>
    <t>NATIEDIOUGOU</t>
  </si>
  <si>
    <t>GIEMBILA</t>
  </si>
  <si>
    <t>KALSAKA NORD</t>
  </si>
  <si>
    <t>KOUMANDI</t>
  </si>
  <si>
    <t>ORONKUA II</t>
  </si>
  <si>
    <t>AFRIC BETON</t>
  </si>
  <si>
    <t>SAMBAGOU</t>
  </si>
  <si>
    <t>KPATOURA</t>
  </si>
  <si>
    <t>OUEDRAOGO Espérance Bobodo Marie Thérèse</t>
  </si>
  <si>
    <t>TYOBOU</t>
  </si>
  <si>
    <t>YAMA</t>
  </si>
  <si>
    <t>ITEKA</t>
  </si>
  <si>
    <t>GOBINA</t>
  </si>
  <si>
    <t>BOUM</t>
  </si>
  <si>
    <t>DATAMBI</t>
  </si>
  <si>
    <t>HAMTANDI TANGA</t>
  </si>
  <si>
    <t>THIOMBIANO HAMTANDI</t>
  </si>
  <si>
    <t>TARBIEL</t>
  </si>
  <si>
    <t>LILYALA</t>
  </si>
  <si>
    <t>DORA</t>
  </si>
  <si>
    <t>DOUAYAN</t>
  </si>
  <si>
    <t>GOERSA</t>
  </si>
  <si>
    <t>KOUTAKOU 1</t>
  </si>
  <si>
    <t>WEST AFRICAN GOLD EXPLORATION BURKINA FASO SARL</t>
  </si>
  <si>
    <t>SOKORANI</t>
  </si>
  <si>
    <t>KIMINI</t>
  </si>
  <si>
    <t>DIEFOULA</t>
  </si>
  <si>
    <t>SONDO</t>
  </si>
  <si>
    <t>NOROU KOIREY</t>
  </si>
  <si>
    <t>OUATINOMA</t>
  </si>
  <si>
    <t>Societe des Mines SARLguin SARL</t>
  </si>
  <si>
    <t>AMINBIRI</t>
  </si>
  <si>
    <t>Année</t>
  </si>
  <si>
    <t>Gouvernement</t>
  </si>
  <si>
    <t>Différence Finale</t>
  </si>
  <si>
    <t>Initial</t>
  </si>
  <si>
    <t>Ajustements</t>
  </si>
  <si>
    <t>Final</t>
  </si>
  <si>
    <t>Impôt sur le Revenu des Capitaux Mobilières (IRCM)</t>
  </si>
  <si>
    <t xml:space="preserve"> Taxe Foncière sur les Sociétés (TFS)</t>
  </si>
  <si>
    <t>Taxe sur les Plus-Value de cession des titres miniers (TPVM)</t>
  </si>
  <si>
    <t>ANEVE</t>
  </si>
  <si>
    <t>FIE</t>
  </si>
  <si>
    <r>
      <t>[3]</t>
    </r>
    <r>
      <rPr>
        <sz val="8"/>
        <color theme="1"/>
        <rFont val="Trebuchet MS"/>
        <family val="2"/>
      </rPr>
      <t xml:space="preserve"> https://www.cour-comptes.gov.bf/details-article?tx_news_pi1%5Baction%5D=detail&amp;tx_news_pi1%5Bcontroller%5D=News&amp;tx_news_pi1%5Bnews%5D=73&amp;cHash=029ea988aefe84279bfb864cfa847c88 </t>
    </r>
  </si>
  <si>
    <r>
      <t>[1]</t>
    </r>
    <r>
      <rPr>
        <sz val="8"/>
        <color theme="1"/>
        <rFont val="Trebuchet MS"/>
        <family val="2"/>
      </rPr>
      <t xml:space="preserve"> https://www.cour-comptes.gov.bf/details-article?tx_news_pi1%5Baction%5D=detail&amp;tx_news_pi1%5Bcontroller%5D=News&amp;tx_news_pi1%5Bnews%5D=73&amp;cHash=029ea988aefe84279bfb864cfa847c88  </t>
    </r>
  </si>
  <si>
    <r>
      <t>[2]</t>
    </r>
    <r>
      <rPr>
        <sz val="8"/>
        <color theme="1"/>
        <rFont val="Trebuchet MS"/>
        <family val="2"/>
      </rPr>
      <t xml:space="preserve"> http://www.itie-bf.gov.bf/spip.php?article269</t>
    </r>
    <r>
      <rPr>
        <vertAlign val="superscript"/>
        <sz val="8"/>
        <color theme="1"/>
        <rFont val="Trebuchet MS"/>
        <family val="2"/>
      </rPr>
      <t xml:space="preserve">  </t>
    </r>
  </si>
  <si>
    <t>Lettre d'affirmation</t>
  </si>
  <si>
    <t>E+P</t>
  </si>
  <si>
    <t>Annexe 25 – Feuille de route sur le genre</t>
  </si>
  <si>
    <t>N</t>
  </si>
  <si>
    <t>Mesures ou actions par axes</t>
  </si>
  <si>
    <t>Programmation Physique</t>
  </si>
  <si>
    <t xml:space="preserve">Responsable </t>
  </si>
  <si>
    <t>Partenaires</t>
  </si>
  <si>
    <t>Cout indicatif</t>
  </si>
  <si>
    <t>T1</t>
  </si>
  <si>
    <t>T2</t>
  </si>
  <si>
    <t>T3</t>
  </si>
  <si>
    <t>T4</t>
  </si>
  <si>
    <t xml:space="preserve">CADRE JURIDIQUE ET INSTITUTIONNEL </t>
  </si>
  <si>
    <t>1.1</t>
  </si>
  <si>
    <t>Elaborer un document de plaidoyer pour l’adoption de reformes liées à la problématique « genre et secteur extractif »</t>
  </si>
  <si>
    <t>X</t>
  </si>
  <si>
    <t>SP/ITIE</t>
  </si>
  <si>
    <t>MINEFID, MMC, MFPGSN, COPIL</t>
  </si>
  <si>
    <t>PM</t>
  </si>
  <si>
    <t>1.2</t>
  </si>
  <si>
    <t>Faire une relecture des textes encadrant le secteur extractif pour une meilleure prise en compte du genre (code minier, convention collective textes régissant les cadres de concertation etc.)</t>
  </si>
  <si>
    <t>MMC</t>
  </si>
  <si>
    <t>MINEFID, MFPGSN, MCIA, ME, MATD, COLLECTIVITES COPIL</t>
  </si>
  <si>
    <t>1.3</t>
  </si>
  <si>
    <t xml:space="preserve">Réviser les textes règlementaires mettant en place les cadres de concertation (comités locaux ITIE, comité de suivi du fond minier de développement local, comités régionaux de concertation) du secteur minier en y fixant un quota minimum de 30% de l’un ou de l’autre sexe </t>
  </si>
  <si>
    <t>MINEFID, MFPGSN, MCIA, MATD, COLLECTIVITES, COPIL</t>
  </si>
  <si>
    <t>1.4</t>
  </si>
  <si>
    <t>Prévoir dans la clé de répartition du fond minier de développement local une part destinée au financement des activités génératrices de revenus des femmes dans les communes.</t>
  </si>
  <si>
    <t>MINEFID, MFPGSN, MATD, COLLECTIVITES, COPIL</t>
  </si>
  <si>
    <t>1.5</t>
  </si>
  <si>
    <t>rechercher et établir des partenariats pour la mise en place de fonds de garanti auprès d’institutions financières locales pour faciliter le financement des activités génératrices de revenus menées par les femmes dans les communes minières</t>
  </si>
  <si>
    <t>MINEFID, MMC, MFPGSN, MCIA, APSAB, MATD, COLLECTIVITES, COPIL</t>
  </si>
  <si>
    <t>1.6</t>
  </si>
  <si>
    <t>instituer  cadre de collaboration  entre l’ITIE/BF et le ministère en charge de la femme et de la promotion du genre </t>
  </si>
  <si>
    <t>MINEFID, MFPGSN, MMC</t>
  </si>
  <si>
    <t>1.7</t>
  </si>
  <si>
    <t xml:space="preserve">Inclure dans le processus de recrutement du personnel du SP-ITIE des critères en lien avec le genre </t>
  </si>
  <si>
    <t>GMP</t>
  </si>
  <si>
    <t>MMC, MINEFID, SP/ITIE</t>
  </si>
  <si>
    <t>1.8</t>
  </si>
  <si>
    <t xml:space="preserve">Institutionnaliser la cellule genre du GMP </t>
  </si>
  <si>
    <t>RENFORCEMENT DE CAPACITES</t>
  </si>
  <si>
    <t>2.1</t>
  </si>
  <si>
    <t>Renforcer la sensibilisation des femmes des régions minières sur les lois et règlements en leur faveur</t>
  </si>
  <si>
    <t>MMC, MINEFID, COPIL, MATD, COLLECTIVITES</t>
  </si>
  <si>
    <t>2.2</t>
  </si>
  <si>
    <t>Réaliser une étude sur la contribution des organisations de femmes dans le secteur extractif</t>
  </si>
  <si>
    <t>ETUDE EN COURS DE REALISATION PAR LE PACDE</t>
  </si>
  <si>
    <t>2.3</t>
  </si>
  <si>
    <t>renforcer les capacités des femmes fournisseurs de biens et services aux entreprises extractives</t>
  </si>
  <si>
    <t>MMC, MINEFID, MFPGSN,COPIL, MATD, COLLECTIVITES</t>
  </si>
  <si>
    <t>2.4</t>
  </si>
  <si>
    <t>Renforcer la sensibilisation des acteurs du secteur extractif en vue de limiter l’influence négative des pesanteurs sur le leadership des femmes</t>
  </si>
  <si>
    <t>MMC, MINEFID, MCIA, MFPGSN, COPIL, MATD, COLLECTIVITES</t>
  </si>
  <si>
    <t>2.5</t>
  </si>
  <si>
    <t>Renforcer les capacités des acteurs du secteur extractif en: genre et développement humain durable dans le secteur minier, les conventions et résolutions en faveur de la femme et de l’enfant, la RSE, le contenu local, le code minier, l’ITIE, etc.</t>
  </si>
  <si>
    <t>MMC, MINEFID, COPIL, MCIA, MATD, COLLECTIVITES</t>
  </si>
  <si>
    <t>2.6</t>
  </si>
  <si>
    <t>Réaliser une étude sur la prise en compte du genre dans les   paiements sociaux volontaires pratiqués par les entreprises extractives dans les   communes </t>
  </si>
  <si>
    <t xml:space="preserve">INFORMATIONS /COMMUNICATION ET DIVULGATION </t>
  </si>
  <si>
    <t>3.1</t>
  </si>
  <si>
    <t>Vulgariser les textes relatifs à la Norme ITIE à travers des formations en faveur des acteurs du secteur minier (GMP, l’administration, les entreprises extractives, les OSC, les communautés minières)</t>
  </si>
  <si>
    <t>3.2</t>
  </si>
  <si>
    <t>Instituer un prix d’excellence en journalisme sur le genre dans le secteur extractif</t>
  </si>
  <si>
    <t>MMC, MINEFID, COPIL, MCRP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</si>
</sst>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quot;&quot;#,##0\);_-* &quot;-&quot;??_-;_-@_-"/>
    <numFmt numFmtId="165" formatCode="[$-F800]dddd\,\ mmmm\ dd\,\ yyyy"/>
    <numFmt numFmtId="166" formatCode="_(* #,##0_);_(* \(#,##0\);_(* &quot;-&quot;_);_(@_)"/>
    <numFmt numFmtId="167" formatCode="_-* #,##0_-;\-* #,##0_-;_-* &quot;-&quot;??_-;_-@_-"/>
    <numFmt numFmtId="168" formatCode="_(* #,##0.00_);_(* \(#,##0.00\);_(* &quot;-&quot;??_);_(@_)"/>
    <numFmt numFmtId="169" formatCode="_-* #,##0.00\ _€_-;\-* #,##0.00\ _€_-;_-* &quot;-&quot;??\ _€_-;_-@_-"/>
  </numFmts>
  <fonts count="60" x14ac:knownFonts="1">
    <font>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font>
    <font>
      <b/>
      <sz val="9"/>
      <color rgb="FFED1A3B"/>
      <name val="Trebuchet MS"/>
      <family val="2"/>
    </font>
    <font>
      <sz val="9"/>
      <name val="Trebuchet MS"/>
      <family val="2"/>
    </font>
    <font>
      <sz val="9"/>
      <color theme="1"/>
      <name val="Trebuchet MS"/>
      <family val="2"/>
    </font>
    <font>
      <b/>
      <sz val="9"/>
      <name val="Trebuchet MS"/>
      <family val="2"/>
    </font>
    <font>
      <b/>
      <sz val="8"/>
      <color rgb="FFFFFFFF"/>
      <name val="Trebuchet MS"/>
      <family val="2"/>
    </font>
    <font>
      <b/>
      <sz val="8"/>
      <color rgb="FF262626"/>
      <name val="Trebuchet MS"/>
      <family val="2"/>
    </font>
    <font>
      <sz val="8"/>
      <color rgb="FF262626"/>
      <name val="Trebuchet MS"/>
      <family val="2"/>
    </font>
    <font>
      <sz val="8"/>
      <color rgb="FF000000"/>
      <name val="Trebuchet MS"/>
      <family val="2"/>
    </font>
    <font>
      <sz val="8"/>
      <color rgb="FFFFFFFF"/>
      <name val="Trebuchet MS"/>
      <family val="2"/>
    </font>
    <font>
      <sz val="8"/>
      <name val="Calibri"/>
      <family val="2"/>
      <scheme val="minor"/>
    </font>
    <font>
      <sz val="8"/>
      <color theme="1"/>
      <name val="Trebuchet MS"/>
      <family val="2"/>
    </font>
    <font>
      <b/>
      <sz val="8"/>
      <color theme="1"/>
      <name val="Trebuchet MS"/>
      <family val="2"/>
    </font>
    <font>
      <sz val="8"/>
      <color rgb="FF404040"/>
      <name val="Trebuchet MS"/>
      <family val="2"/>
    </font>
    <font>
      <b/>
      <sz val="8"/>
      <color rgb="FFED1A3B"/>
      <name val="Trebuchet MS"/>
      <family val="2"/>
    </font>
    <font>
      <u/>
      <sz val="8"/>
      <color theme="10"/>
      <name val="Trebuchet MS"/>
      <family val="2"/>
    </font>
    <font>
      <b/>
      <sz val="8"/>
      <color rgb="FFFF0000"/>
      <name val="Trebuchet MS"/>
      <family val="2"/>
    </font>
    <font>
      <b/>
      <i/>
      <sz val="8"/>
      <color rgb="FFFF0000"/>
      <name val="Trebuchet MS"/>
      <family val="2"/>
    </font>
    <font>
      <b/>
      <sz val="8"/>
      <color rgb="FF000000"/>
      <name val="Trebuchet MS"/>
      <family val="2"/>
    </font>
    <font>
      <b/>
      <u/>
      <sz val="8"/>
      <color theme="1"/>
      <name val="Trebuchet MS"/>
      <family val="2"/>
    </font>
    <font>
      <vertAlign val="superscript"/>
      <sz val="8"/>
      <color theme="1"/>
      <name val="Trebuchet MS"/>
      <family val="2"/>
    </font>
    <font>
      <b/>
      <i/>
      <sz val="8"/>
      <color rgb="FFFFFFFF"/>
      <name val="Trebuchet MS"/>
      <family val="2"/>
    </font>
    <font>
      <i/>
      <sz val="8"/>
      <color rgb="FFFF0000"/>
      <name val="Trebuchet MS"/>
      <family val="2"/>
    </font>
    <font>
      <b/>
      <u/>
      <sz val="8"/>
      <color rgb="FF000000"/>
      <name val="Trebuchet MS"/>
      <family val="2"/>
    </font>
    <font>
      <b/>
      <sz val="8"/>
      <color rgb="FF3B3838"/>
      <name val="Trebuchet MS"/>
      <family val="2"/>
    </font>
    <font>
      <b/>
      <i/>
      <sz val="8"/>
      <color rgb="FF3F3F3F"/>
      <name val="Trebuchet MS"/>
      <family val="2"/>
    </font>
    <font>
      <b/>
      <sz val="8"/>
      <color rgb="FF3F3F3F"/>
      <name val="Trebuchet MS"/>
      <family val="2"/>
    </font>
    <font>
      <i/>
      <sz val="8"/>
      <color rgb="FF000000"/>
      <name val="Trebuchet MS"/>
      <family val="2"/>
    </font>
    <font>
      <sz val="8"/>
      <color rgb="FFFF0000"/>
      <name val="Trebuchet MS"/>
      <family val="2"/>
    </font>
    <font>
      <u/>
      <sz val="8"/>
      <color theme="1"/>
      <name val="Trebuchet MS"/>
      <family val="2"/>
    </font>
    <font>
      <b/>
      <sz val="8"/>
      <name val="Trebuchet MS"/>
      <family val="2"/>
    </font>
    <font>
      <sz val="8"/>
      <name val="Trebuchet MS"/>
      <family val="2"/>
    </font>
    <font>
      <i/>
      <sz val="8"/>
      <color rgb="FF262626"/>
      <name val="Trebuchet MS"/>
      <family val="2"/>
    </font>
    <font>
      <sz val="8"/>
      <color rgb="FF3B3838"/>
      <name val="Trebuchet MS"/>
      <family val="2"/>
    </font>
    <font>
      <i/>
      <sz val="8"/>
      <color theme="1"/>
      <name val="Trebuchet MS"/>
      <family val="2"/>
    </font>
    <font>
      <i/>
      <sz val="8"/>
      <color rgb="FFFFFFFF"/>
      <name val="Trebuchet MS"/>
      <family val="2"/>
    </font>
    <font>
      <b/>
      <i/>
      <u/>
      <sz val="8"/>
      <color rgb="FFFF0000"/>
      <name val="Trebuchet MS"/>
      <family val="2"/>
    </font>
    <font>
      <i/>
      <sz val="8"/>
      <color rgb="FF3B3838"/>
      <name val="Trebuchet MS"/>
      <family val="2"/>
    </font>
    <font>
      <b/>
      <sz val="8"/>
      <color rgb="FF404040"/>
      <name val="Trebuchet MS"/>
      <family val="2"/>
    </font>
    <font>
      <b/>
      <sz val="8"/>
      <color theme="0"/>
      <name val="Trebuchet MS"/>
      <family val="2"/>
    </font>
    <font>
      <sz val="8"/>
      <color rgb="FF3A3838"/>
      <name val="Trebuchet MS"/>
      <family val="2"/>
    </font>
    <font>
      <b/>
      <sz val="9"/>
      <color indexed="81"/>
      <name val="Tahoma"/>
      <family val="2"/>
    </font>
    <font>
      <sz val="9"/>
      <color indexed="81"/>
      <name val="Tahoma"/>
      <family val="2"/>
    </font>
    <font>
      <sz val="9"/>
      <name val="Arial"/>
      <family val="2"/>
    </font>
    <font>
      <sz val="8"/>
      <color theme="2" tint="-0.749992370372631"/>
      <name val="Trebuchet MS"/>
      <family val="2"/>
    </font>
    <font>
      <sz val="10"/>
      <name val="Arial"/>
      <family val="2"/>
    </font>
    <font>
      <sz val="8"/>
      <color rgb="FF404040"/>
      <name val="Calibri Light"/>
      <family val="2"/>
      <scheme val="major"/>
    </font>
    <font>
      <b/>
      <sz val="9"/>
      <color rgb="FFFFFFFF"/>
      <name val="Trebuchet MS"/>
      <family val="2"/>
    </font>
    <font>
      <sz val="11"/>
      <color theme="1"/>
      <name val="Trebuchet MS"/>
      <family val="2"/>
    </font>
    <font>
      <sz val="8"/>
      <name val="Arial"/>
      <family val="2"/>
    </font>
    <font>
      <b/>
      <sz val="8"/>
      <name val="Arial"/>
      <family val="2"/>
    </font>
    <font>
      <b/>
      <sz val="8"/>
      <color theme="0"/>
      <name val="Arial"/>
      <family val="2"/>
    </font>
    <font>
      <b/>
      <sz val="8"/>
      <color rgb="FFFF0000"/>
      <name val="Arial"/>
      <family val="2"/>
    </font>
    <font>
      <sz val="8"/>
      <color rgb="FF333333"/>
      <name val="Trebuchet MS"/>
      <family val="2"/>
    </font>
    <font>
      <b/>
      <sz val="9"/>
      <color theme="1"/>
      <name val="Trebuchet MS"/>
      <family val="2"/>
    </font>
    <font>
      <b/>
      <sz val="9"/>
      <color rgb="FF000000"/>
      <name val="Trebuchet MS"/>
      <family val="2"/>
    </font>
    <font>
      <sz val="9"/>
      <color rgb="FF000000"/>
      <name val="Trebuchet MS"/>
      <family val="2"/>
    </font>
  </fonts>
  <fills count="23">
    <fill>
      <patternFill patternType="none"/>
    </fill>
    <fill>
      <patternFill patternType="gray125"/>
    </fill>
    <fill>
      <patternFill patternType="solid">
        <fgColor rgb="FF657C91"/>
        <bgColor indexed="64"/>
      </patternFill>
    </fill>
    <fill>
      <patternFill patternType="solid">
        <fgColor rgb="FF22847C"/>
        <bgColor indexed="64"/>
      </patternFill>
    </fill>
    <fill>
      <patternFill patternType="solid">
        <fgColor rgb="FFA9ECEF"/>
        <bgColor indexed="64"/>
      </patternFill>
    </fill>
    <fill>
      <patternFill patternType="solid">
        <fgColor rgb="FFA3E7E1"/>
        <bgColor indexed="64"/>
      </patternFill>
    </fill>
    <fill>
      <patternFill patternType="solid">
        <fgColor rgb="FFBFBFBF"/>
        <bgColor indexed="64"/>
      </patternFill>
    </fill>
    <fill>
      <patternFill patternType="solid">
        <fgColor rgb="FFFFFFFF"/>
        <bgColor indexed="64"/>
      </patternFill>
    </fill>
    <fill>
      <patternFill patternType="solid">
        <fgColor rgb="FF208E94"/>
        <bgColor indexed="64"/>
      </patternFill>
    </fill>
    <fill>
      <patternFill patternType="solid">
        <fgColor theme="0"/>
        <bgColor indexed="64"/>
      </patternFill>
    </fill>
    <fill>
      <patternFill patternType="solid">
        <fgColor rgb="FFFFFF00"/>
        <bgColor indexed="64"/>
      </patternFill>
    </fill>
    <fill>
      <patternFill patternType="solid">
        <fgColor rgb="FF7A091A"/>
        <bgColor indexed="64"/>
      </patternFill>
    </fill>
    <fill>
      <patternFill patternType="solid">
        <fgColor rgb="FF808080"/>
        <bgColor indexed="64"/>
      </patternFill>
    </fill>
    <fill>
      <patternFill patternType="gray125">
        <fgColor rgb="FF000000"/>
        <bgColor rgb="FFEAEAEA"/>
      </patternFill>
    </fill>
    <fill>
      <patternFill patternType="solid">
        <fgColor rgb="FFDCE6F1"/>
        <bgColor indexed="64"/>
      </patternFill>
    </fill>
    <fill>
      <patternFill patternType="solid">
        <fgColor rgb="FFF2F2F2"/>
        <bgColor indexed="64"/>
      </patternFill>
    </fill>
    <fill>
      <patternFill patternType="solid">
        <fgColor rgb="FFB8CCE4"/>
        <bgColor indexed="64"/>
      </patternFill>
    </fill>
    <fill>
      <patternFill patternType="solid">
        <fgColor rgb="FFA4E7E1"/>
        <bgColor indexed="64"/>
      </patternFill>
    </fill>
    <fill>
      <patternFill patternType="solid">
        <fgColor rgb="FF218F8B"/>
        <bgColor indexed="64"/>
      </patternFill>
    </fill>
    <fill>
      <patternFill patternType="solid">
        <fgColor theme="2" tint="-0.249977111117893"/>
        <bgColor indexed="64"/>
      </patternFill>
    </fill>
    <fill>
      <patternFill patternType="solid">
        <fgColor rgb="FF92E6E2"/>
        <bgColor indexed="64"/>
      </patternFill>
    </fill>
    <fill>
      <patternFill patternType="solid">
        <fgColor rgb="FFA6A6A6"/>
        <bgColor indexed="64"/>
      </patternFill>
    </fill>
    <fill>
      <patternFill patternType="solid">
        <fgColor rgb="FF00B050"/>
        <bgColor indexed="64"/>
      </patternFill>
    </fill>
  </fills>
  <borders count="73">
    <border>
      <left/>
      <right/>
      <top/>
      <bottom/>
      <diagonal/>
    </border>
    <border>
      <left/>
      <right/>
      <top/>
      <bottom style="medium">
        <color rgb="FFE4022D"/>
      </bottom>
      <diagonal/>
    </border>
    <border>
      <left/>
      <right/>
      <top/>
      <bottom style="medium">
        <color rgb="FFFFFFFF"/>
      </bottom>
      <diagonal/>
    </border>
    <border>
      <left/>
      <right/>
      <top/>
      <bottom style="medium">
        <color indexed="64"/>
      </bottom>
      <diagonal/>
    </border>
    <border>
      <left/>
      <right/>
      <top/>
      <bottom style="medium">
        <color rgb="FFFF0000"/>
      </bottom>
      <diagonal/>
    </border>
    <border>
      <left/>
      <right/>
      <top style="medium">
        <color rgb="FFFFFFFF"/>
      </top>
      <bottom/>
      <diagonal/>
    </border>
    <border>
      <left/>
      <right/>
      <top style="medium">
        <color rgb="FFFFFFFF"/>
      </top>
      <bottom style="medium">
        <color rgb="FFFFFFFF"/>
      </bottom>
      <diagonal/>
    </border>
    <border>
      <left/>
      <right/>
      <top style="medium">
        <color rgb="FFFF0000"/>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rgb="FFFF0000"/>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0000"/>
      </bottom>
      <diagonal/>
    </border>
    <border>
      <left/>
      <right style="medium">
        <color rgb="FFFFFFFF"/>
      </right>
      <top/>
      <bottom style="medium">
        <color rgb="FFFF0000"/>
      </bottom>
      <diagonal/>
    </border>
    <border>
      <left style="thin">
        <color theme="0"/>
      </left>
      <right/>
      <top/>
      <bottom style="medium">
        <color rgb="FFFF0000"/>
      </bottom>
      <diagonal/>
    </border>
    <border>
      <left/>
      <right style="thin">
        <color theme="0"/>
      </right>
      <top/>
      <bottom style="medium">
        <color rgb="FFFF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style="medium">
        <color indexed="64"/>
      </top>
      <bottom/>
      <diagonal/>
    </border>
    <border>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indexed="64"/>
      </left>
      <right style="medium">
        <color indexed="64"/>
      </right>
      <top style="medium">
        <color rgb="FF000000"/>
      </top>
      <bottom/>
      <diagonal/>
    </border>
    <border>
      <left style="medium">
        <color rgb="FF000000"/>
      </left>
      <right style="medium">
        <color indexed="64"/>
      </right>
      <top/>
      <bottom style="medium">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top/>
      <bottom/>
      <diagonal/>
    </border>
    <border>
      <left style="medium">
        <color indexed="64"/>
      </left>
      <right/>
      <top style="medium">
        <color indexed="64"/>
      </top>
      <bottom/>
      <diagonal/>
    </border>
    <border>
      <left style="medium">
        <color rgb="FF000000"/>
      </left>
      <right/>
      <top style="medium">
        <color indexed="64"/>
      </top>
      <bottom style="medium">
        <color indexed="64"/>
      </bottom>
      <diagonal/>
    </border>
    <border>
      <left/>
      <right style="medium">
        <color rgb="FF000000"/>
      </right>
      <top/>
      <bottom style="medium">
        <color rgb="FF000000"/>
      </bottom>
      <diagonal/>
    </border>
    <border>
      <left/>
      <right/>
      <top style="medium">
        <color indexed="64"/>
      </top>
      <bottom/>
      <diagonal/>
    </border>
    <border>
      <left style="medium">
        <color indexed="64"/>
      </left>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3F3F3F"/>
      </right>
      <top/>
      <bottom/>
      <diagonal/>
    </border>
    <border>
      <left/>
      <right style="medium">
        <color rgb="FF3F3F3F"/>
      </right>
      <top/>
      <bottom style="medium">
        <color rgb="FF3F3F3F"/>
      </bottom>
      <diagonal/>
    </border>
    <border>
      <left style="medium">
        <color indexed="64"/>
      </left>
      <right/>
      <top style="medium">
        <color rgb="FF000000"/>
      </top>
      <bottom/>
      <diagonal/>
    </border>
    <border>
      <left style="medium">
        <color indexed="64"/>
      </left>
      <right style="medium">
        <color rgb="FF98002E"/>
      </right>
      <top/>
      <bottom style="medium">
        <color rgb="FF98002E"/>
      </bottom>
      <diagonal/>
    </border>
    <border>
      <left/>
      <right style="medium">
        <color rgb="FF98002E"/>
      </right>
      <top/>
      <bottom style="medium">
        <color rgb="FF98002E"/>
      </bottom>
      <diagonal/>
    </border>
    <border>
      <left/>
      <right style="medium">
        <color indexed="64"/>
      </right>
      <top/>
      <bottom style="medium">
        <color rgb="FF98002E"/>
      </bottom>
      <diagonal/>
    </border>
    <border>
      <left style="medium">
        <color indexed="64"/>
      </left>
      <right style="medium">
        <color rgb="FF98002E"/>
      </right>
      <top/>
      <bottom style="medium">
        <color indexed="64"/>
      </bottom>
      <diagonal/>
    </border>
    <border>
      <left/>
      <right style="medium">
        <color rgb="FF98002E"/>
      </right>
      <top/>
      <bottom style="medium">
        <color indexed="64"/>
      </bottom>
      <diagonal/>
    </border>
    <border>
      <left style="medium">
        <color rgb="FF98002E"/>
      </left>
      <right/>
      <top style="medium">
        <color indexed="64"/>
      </top>
      <bottom style="medium">
        <color rgb="FF98002E"/>
      </bottom>
      <diagonal/>
    </border>
    <border>
      <left/>
      <right style="medium">
        <color rgb="FF98002E"/>
      </right>
      <top style="medium">
        <color indexed="64"/>
      </top>
      <bottom style="medium">
        <color rgb="FF98002E"/>
      </bottom>
      <diagonal/>
    </border>
    <border>
      <left style="medium">
        <color rgb="FF98002E"/>
      </left>
      <right/>
      <top style="medium">
        <color rgb="FF98002E"/>
      </top>
      <bottom style="medium">
        <color rgb="FF98002E"/>
      </bottom>
      <diagonal/>
    </border>
    <border>
      <left/>
      <right style="medium">
        <color rgb="FF98002E"/>
      </right>
      <top style="medium">
        <color rgb="FF98002E"/>
      </top>
      <bottom style="medium">
        <color rgb="FF98002E"/>
      </bottom>
      <diagonal/>
    </border>
    <border>
      <left style="medium">
        <color rgb="FF98002E"/>
      </left>
      <right/>
      <top style="medium">
        <color rgb="FF98002E"/>
      </top>
      <bottom style="medium">
        <color indexed="64"/>
      </bottom>
      <diagonal/>
    </border>
    <border>
      <left/>
      <right style="medium">
        <color rgb="FF98002E"/>
      </right>
      <top style="medium">
        <color rgb="FF98002E"/>
      </top>
      <bottom style="medium">
        <color indexed="64"/>
      </bottom>
      <diagonal/>
    </border>
    <border>
      <left/>
      <right style="medium">
        <color indexed="64"/>
      </right>
      <top style="medium">
        <color indexed="64"/>
      </top>
      <bottom style="medium">
        <color rgb="FF98002E"/>
      </bottom>
      <diagonal/>
    </border>
    <border>
      <left/>
      <right/>
      <top/>
      <bottom style="medium">
        <color rgb="FFC00000"/>
      </bottom>
      <diagonal/>
    </border>
    <border>
      <left/>
      <right/>
      <top/>
      <bottom style="thin">
        <color rgb="FFC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xf numFmtId="0" fontId="1" fillId="0" borderId="0"/>
    <xf numFmtId="0" fontId="46" fillId="0" borderId="0"/>
    <xf numFmtId="0" fontId="48" fillId="0" borderId="0"/>
    <xf numFmtId="0" fontId="48" fillId="0" borderId="0"/>
  </cellStyleXfs>
  <cellXfs count="831">
    <xf numFmtId="0" fontId="0" fillId="0" borderId="0" xfId="0"/>
    <xf numFmtId="0" fontId="6" fillId="0" borderId="0" xfId="0" applyFont="1"/>
    <xf numFmtId="0" fontId="4" fillId="0" borderId="0" xfId="0" applyFont="1" applyAlignment="1">
      <alignment vertical="center"/>
    </xf>
    <xf numFmtId="0" fontId="8" fillId="2" borderId="4" xfId="0" applyFont="1" applyFill="1" applyBorder="1" applyAlignment="1">
      <alignment horizontal="right" vertical="center"/>
    </xf>
    <xf numFmtId="0" fontId="10" fillId="4" borderId="0" xfId="0" applyFont="1" applyFill="1" applyAlignment="1">
      <alignment vertical="center"/>
    </xf>
    <xf numFmtId="0" fontId="10" fillId="4" borderId="0" xfId="0" applyFont="1" applyFill="1" applyAlignment="1">
      <alignment horizontal="right" vertical="center"/>
    </xf>
    <xf numFmtId="0" fontId="11" fillId="4" borderId="0" xfId="0" applyFont="1" applyFill="1" applyAlignment="1">
      <alignment horizontal="right" vertical="center"/>
    </xf>
    <xf numFmtId="3" fontId="10" fillId="4" borderId="0" xfId="0" applyNumberFormat="1" applyFont="1" applyFill="1" applyAlignment="1">
      <alignment horizontal="right" vertical="center"/>
    </xf>
    <xf numFmtId="14" fontId="10" fillId="4" borderId="0" xfId="0" applyNumberFormat="1" applyFont="1" applyFill="1" applyAlignment="1">
      <alignment vertical="center"/>
    </xf>
    <xf numFmtId="0" fontId="10" fillId="7" borderId="0" xfId="0" applyFont="1" applyFill="1" applyAlignment="1">
      <alignment vertical="center"/>
    </xf>
    <xf numFmtId="3" fontId="10" fillId="7" borderId="0" xfId="0" applyNumberFormat="1" applyFont="1" applyFill="1" applyAlignment="1">
      <alignment horizontal="right" vertical="center"/>
    </xf>
    <xf numFmtId="14" fontId="10" fillId="7" borderId="0" xfId="0" applyNumberFormat="1" applyFont="1" applyFill="1" applyAlignment="1">
      <alignment vertical="center"/>
    </xf>
    <xf numFmtId="0" fontId="10" fillId="7" borderId="0" xfId="0" applyFont="1" applyFill="1" applyAlignment="1">
      <alignment vertical="center" wrapText="1"/>
    </xf>
    <xf numFmtId="0" fontId="8" fillId="3" borderId="0" xfId="0" applyFont="1" applyFill="1" applyAlignment="1">
      <alignment horizontal="right" vertical="center"/>
    </xf>
    <xf numFmtId="3" fontId="8" fillId="3" borderId="0" xfId="0" applyNumberFormat="1" applyFont="1" applyFill="1" applyAlignment="1">
      <alignment horizontal="right" vertical="center"/>
    </xf>
    <xf numFmtId="0" fontId="9" fillId="3" borderId="0" xfId="0" applyFont="1" applyFill="1" applyAlignment="1">
      <alignment vertical="center"/>
    </xf>
    <xf numFmtId="0" fontId="9" fillId="3" borderId="0" xfId="0" applyFont="1" applyFill="1" applyAlignment="1">
      <alignment horizontal="right" vertical="center"/>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10" fillId="4" borderId="0" xfId="0" applyFont="1" applyFill="1" applyAlignment="1">
      <alignment horizontal="left" vertical="center"/>
    </xf>
    <xf numFmtId="0" fontId="10" fillId="4" borderId="0" xfId="0" applyFont="1" applyFill="1" applyAlignment="1">
      <alignment vertical="center" wrapText="1"/>
    </xf>
    <xf numFmtId="0" fontId="10" fillId="4" borderId="0" xfId="0" applyFont="1" applyFill="1" applyAlignment="1">
      <alignment horizontal="left" vertical="center" wrapText="1"/>
    </xf>
    <xf numFmtId="0" fontId="10" fillId="7" borderId="0" xfId="0" applyFont="1" applyFill="1" applyAlignment="1">
      <alignment horizontal="left" vertical="center" wrapText="1"/>
    </xf>
    <xf numFmtId="0" fontId="10" fillId="7" borderId="0" xfId="0" applyFont="1" applyFill="1" applyAlignment="1">
      <alignment horizontal="left" vertical="center"/>
    </xf>
    <xf numFmtId="0" fontId="11" fillId="4" borderId="0" xfId="0" applyFont="1" applyFill="1" applyAlignment="1">
      <alignment vertical="center"/>
    </xf>
    <xf numFmtId="0" fontId="11" fillId="4" borderId="0" xfId="0" applyFont="1" applyFill="1" applyAlignment="1">
      <alignment vertical="center" wrapText="1"/>
    </xf>
    <xf numFmtId="0" fontId="10" fillId="4" borderId="0" xfId="0" applyFont="1" applyFill="1" applyAlignment="1">
      <alignment horizontal="center" vertical="center" wrapText="1"/>
    </xf>
    <xf numFmtId="0" fontId="11" fillId="0" borderId="0" xfId="0" applyFont="1" applyAlignment="1">
      <alignment vertical="center"/>
    </xf>
    <xf numFmtId="0" fontId="11" fillId="7" borderId="0" xfId="0" applyFont="1" applyFill="1" applyAlignment="1">
      <alignment vertical="center"/>
    </xf>
    <xf numFmtId="0" fontId="17" fillId="0" borderId="0" xfId="0" applyFont="1" applyAlignment="1">
      <alignment vertical="center"/>
    </xf>
    <xf numFmtId="0" fontId="14" fillId="0" borderId="0" xfId="0" applyFont="1"/>
    <xf numFmtId="0" fontId="18" fillId="0" borderId="0" xfId="2" applyFont="1"/>
    <xf numFmtId="0" fontId="8" fillId="2" borderId="4" xfId="0" applyFont="1" applyFill="1" applyBorder="1" applyAlignment="1">
      <alignment horizontal="right" vertical="center" wrapText="1"/>
    </xf>
    <xf numFmtId="0" fontId="11" fillId="7" borderId="0" xfId="0" applyFont="1" applyFill="1" applyAlignment="1">
      <alignment vertical="center" wrapText="1"/>
    </xf>
    <xf numFmtId="0" fontId="8" fillId="11" borderId="17" xfId="0" applyFont="1" applyFill="1" applyBorder="1" applyAlignment="1">
      <alignment vertical="center"/>
    </xf>
    <xf numFmtId="0" fontId="11" fillId="0" borderId="17" xfId="0" applyFont="1" applyBorder="1" applyAlignment="1">
      <alignment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8" fillId="11" borderId="10" xfId="0" applyFont="1" applyFill="1" applyBorder="1" applyAlignment="1">
      <alignment horizontal="center" vertical="center"/>
    </xf>
    <xf numFmtId="0" fontId="11" fillId="0" borderId="10" xfId="0" applyFont="1" applyBorder="1" applyAlignment="1">
      <alignment vertical="center"/>
    </xf>
    <xf numFmtId="0" fontId="8" fillId="11" borderId="16" xfId="0" applyFont="1" applyFill="1" applyBorder="1" applyAlignment="1">
      <alignment horizontal="center" vertical="center"/>
    </xf>
    <xf numFmtId="0" fontId="11" fillId="0" borderId="9" xfId="0" applyFont="1" applyBorder="1" applyAlignment="1">
      <alignment horizontal="center" vertical="center"/>
    </xf>
    <xf numFmtId="0" fontId="8" fillId="11" borderId="15" xfId="0" applyFont="1" applyFill="1" applyBorder="1" applyAlignment="1">
      <alignment horizontal="center" vertical="center"/>
    </xf>
    <xf numFmtId="0" fontId="8" fillId="11" borderId="15" xfId="0" applyFont="1" applyFill="1" applyBorder="1" applyAlignment="1">
      <alignment horizontal="left" vertical="center"/>
    </xf>
    <xf numFmtId="0" fontId="8" fillId="11" borderId="26" xfId="0" applyFont="1" applyFill="1" applyBorder="1" applyAlignment="1">
      <alignment vertical="center"/>
    </xf>
    <xf numFmtId="0" fontId="8" fillId="11" borderId="28" xfId="0" applyFont="1" applyFill="1" applyBorder="1" applyAlignment="1">
      <alignment vertical="center" wrapText="1"/>
    </xf>
    <xf numFmtId="0" fontId="8" fillId="11" borderId="10" xfId="0" applyFont="1" applyFill="1" applyBorder="1" applyAlignment="1">
      <alignment vertical="center"/>
    </xf>
    <xf numFmtId="0" fontId="15" fillId="0" borderId="8" xfId="0" applyFont="1" applyBorder="1" applyAlignment="1">
      <alignment vertical="center"/>
    </xf>
    <xf numFmtId="0" fontId="15" fillId="0" borderId="10" xfId="0" applyFont="1" applyBorder="1" applyAlignment="1">
      <alignment vertical="center"/>
    </xf>
    <xf numFmtId="0" fontId="14" fillId="0" borderId="10" xfId="0" applyFont="1" applyBorder="1" applyAlignment="1">
      <alignment vertical="center"/>
    </xf>
    <xf numFmtId="0" fontId="15" fillId="0" borderId="10" xfId="0" applyFont="1" applyBorder="1" applyAlignment="1">
      <alignment horizontal="right" vertical="center"/>
    </xf>
    <xf numFmtId="0" fontId="14" fillId="0" borderId="0" xfId="0" applyFont="1" applyAlignment="1">
      <alignment vertical="center"/>
    </xf>
    <xf numFmtId="0" fontId="21" fillId="16" borderId="10"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11" fillId="0" borderId="8" xfId="0" applyFont="1" applyBorder="1" applyAlignment="1">
      <alignment horizontal="center" vertical="center"/>
    </xf>
    <xf numFmtId="0" fontId="11" fillId="7" borderId="10" xfId="0" applyFont="1" applyFill="1" applyBorder="1" applyAlignment="1">
      <alignment horizontal="center" vertical="center"/>
    </xf>
    <xf numFmtId="0" fontId="11" fillId="7" borderId="10" xfId="0" applyFont="1" applyFill="1" applyBorder="1" applyAlignment="1">
      <alignment horizontal="center" vertical="center" wrapText="1"/>
    </xf>
    <xf numFmtId="0" fontId="19" fillId="7" borderId="0" xfId="0" applyFont="1" applyFill="1" applyAlignment="1">
      <alignment vertical="center"/>
    </xf>
    <xf numFmtId="0" fontId="8" fillId="11" borderId="15"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23" fillId="0" borderId="0" xfId="0" applyFont="1" applyAlignment="1">
      <alignment vertical="center"/>
    </xf>
    <xf numFmtId="0" fontId="8" fillId="3"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1" fillId="4" borderId="0" xfId="0" applyFont="1" applyFill="1" applyAlignment="1">
      <alignment horizontal="center" vertical="center"/>
    </xf>
    <xf numFmtId="14" fontId="11" fillId="4" borderId="0" xfId="0" applyNumberFormat="1" applyFont="1" applyFill="1" applyAlignment="1">
      <alignment horizontal="center" vertical="center"/>
    </xf>
    <xf numFmtId="3" fontId="11" fillId="4" borderId="0" xfId="0" applyNumberFormat="1" applyFont="1" applyFill="1" applyAlignment="1">
      <alignment horizontal="right" vertical="center"/>
    </xf>
    <xf numFmtId="0" fontId="14" fillId="0" borderId="0" xfId="0" applyFont="1" applyAlignment="1">
      <alignment horizontal="center" vertical="center"/>
    </xf>
    <xf numFmtId="14" fontId="14" fillId="0" borderId="0" xfId="0" applyNumberFormat="1" applyFont="1" applyAlignment="1">
      <alignment horizontal="center" vertical="center"/>
    </xf>
    <xf numFmtId="0" fontId="14" fillId="0" borderId="0" xfId="0" applyFont="1" applyAlignment="1">
      <alignment horizontal="right" vertical="center"/>
    </xf>
    <xf numFmtId="3" fontId="14" fillId="0" borderId="0" xfId="0" applyNumberFormat="1" applyFont="1" applyAlignment="1">
      <alignment horizontal="right" vertical="center"/>
    </xf>
    <xf numFmtId="0" fontId="21" fillId="3" borderId="0" xfId="0" applyFont="1" applyFill="1" applyAlignment="1">
      <alignment vertical="center"/>
    </xf>
    <xf numFmtId="0" fontId="8" fillId="3" borderId="0" xfId="0" applyFont="1" applyFill="1" applyAlignment="1">
      <alignment vertical="center" wrapText="1"/>
    </xf>
    <xf numFmtId="0" fontId="8" fillId="3" borderId="0" xfId="0" applyFont="1" applyFill="1" applyAlignment="1">
      <alignment vertical="center"/>
    </xf>
    <xf numFmtId="0" fontId="11" fillId="4" borderId="0" xfId="0" applyFont="1" applyFill="1" applyAlignment="1">
      <alignment horizontal="left" vertical="center"/>
    </xf>
    <xf numFmtId="0" fontId="8" fillId="11" borderId="11" xfId="0"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21" fillId="7" borderId="0" xfId="0" applyFont="1" applyFill="1" applyAlignment="1">
      <alignment vertical="center"/>
    </xf>
    <xf numFmtId="0" fontId="8" fillId="11" borderId="17" xfId="0" applyFont="1" applyFill="1" applyBorder="1" applyAlignment="1">
      <alignment horizontal="center" vertical="center" wrapText="1"/>
    </xf>
    <xf numFmtId="0" fontId="26" fillId="7" borderId="0" xfId="0" applyFont="1" applyFill="1" applyAlignment="1">
      <alignment vertical="center"/>
    </xf>
    <xf numFmtId="0" fontId="8" fillId="11" borderId="3" xfId="0" applyFont="1" applyFill="1" applyBorder="1" applyAlignment="1">
      <alignment horizontal="center" vertical="center" wrapText="1"/>
    </xf>
    <xf numFmtId="0" fontId="8" fillId="11" borderId="0" xfId="0" applyFont="1" applyFill="1" applyAlignment="1">
      <alignment vertical="center"/>
    </xf>
    <xf numFmtId="0" fontId="8" fillId="11" borderId="53" xfId="0" applyFont="1" applyFill="1" applyBorder="1" applyAlignment="1">
      <alignment vertical="center"/>
    </xf>
    <xf numFmtId="0" fontId="12" fillId="11" borderId="0" xfId="0" applyFont="1" applyFill="1" applyAlignment="1">
      <alignment vertical="center" wrapText="1"/>
    </xf>
    <xf numFmtId="0" fontId="21" fillId="7" borderId="17" xfId="0" applyFont="1" applyFill="1" applyBorder="1" applyAlignment="1">
      <alignment vertical="center" wrapText="1"/>
    </xf>
    <xf numFmtId="0" fontId="11" fillId="7" borderId="17" xfId="0" applyFont="1" applyFill="1" applyBorder="1" applyAlignment="1">
      <alignment vertical="center" wrapText="1"/>
    </xf>
    <xf numFmtId="0" fontId="11" fillId="0" borderId="16" xfId="0" applyFont="1" applyBorder="1" applyAlignment="1">
      <alignment vertical="center" wrapText="1"/>
    </xf>
    <xf numFmtId="0" fontId="21" fillId="7" borderId="10" xfId="0" applyFont="1" applyFill="1" applyBorder="1" applyAlignment="1">
      <alignment vertical="center" wrapText="1"/>
    </xf>
    <xf numFmtId="0" fontId="11" fillId="7" borderId="10" xfId="0" applyFont="1" applyFill="1" applyBorder="1" applyAlignment="1">
      <alignment vertical="center" wrapText="1"/>
    </xf>
    <xf numFmtId="0" fontId="11" fillId="0" borderId="3" xfId="0" applyFont="1" applyBorder="1" applyAlignment="1">
      <alignment vertical="center" wrapText="1"/>
    </xf>
    <xf numFmtId="0" fontId="11" fillId="15" borderId="44" xfId="0" applyFont="1" applyFill="1" applyBorder="1" applyAlignment="1">
      <alignment vertical="center" wrapText="1"/>
    </xf>
    <xf numFmtId="0" fontId="11" fillId="15" borderId="3" xfId="0" applyFont="1" applyFill="1" applyBorder="1" applyAlignment="1">
      <alignment vertical="center" wrapText="1"/>
    </xf>
    <xf numFmtId="0" fontId="11" fillId="15" borderId="10" xfId="0" applyFont="1" applyFill="1" applyBorder="1" applyAlignment="1">
      <alignment vertical="center" wrapText="1"/>
    </xf>
    <xf numFmtId="0" fontId="11" fillId="15" borderId="45" xfId="0" applyFont="1" applyFill="1" applyBorder="1" applyAlignment="1">
      <alignment vertical="center" wrapText="1"/>
    </xf>
    <xf numFmtId="0" fontId="11" fillId="15" borderId="12" xfId="0" applyFont="1" applyFill="1" applyBorder="1" applyAlignment="1">
      <alignment vertical="center" wrapText="1"/>
    </xf>
    <xf numFmtId="0" fontId="28" fillId="7" borderId="10" xfId="0" applyFont="1" applyFill="1" applyBorder="1" applyAlignment="1">
      <alignment vertical="center" wrapText="1"/>
    </xf>
    <xf numFmtId="0" fontId="11" fillId="7" borderId="3" xfId="0" applyFont="1" applyFill="1" applyBorder="1" applyAlignment="1">
      <alignment vertical="center" wrapText="1"/>
    </xf>
    <xf numFmtId="0" fontId="11" fillId="7" borderId="8" xfId="0" applyFont="1" applyFill="1" applyBorder="1" applyAlignment="1">
      <alignment vertical="center" wrapText="1"/>
    </xf>
    <xf numFmtId="0" fontId="11" fillId="0" borderId="10" xfId="0" applyFont="1" applyBorder="1" applyAlignment="1">
      <alignment vertical="center" wrapText="1"/>
    </xf>
    <xf numFmtId="0" fontId="21" fillId="7" borderId="12" xfId="0" applyFont="1" applyFill="1" applyBorder="1" applyAlignment="1">
      <alignment vertical="center" wrapText="1"/>
    </xf>
    <xf numFmtId="0" fontId="11" fillId="15" borderId="10" xfId="0" applyFont="1" applyFill="1" applyBorder="1" applyAlignment="1">
      <alignment horizontal="center" vertical="center" wrapText="1"/>
    </xf>
    <xf numFmtId="0" fontId="29" fillId="7" borderId="54" xfId="0" applyFont="1" applyFill="1" applyBorder="1" applyAlignment="1">
      <alignment vertical="center" wrapText="1"/>
    </xf>
    <xf numFmtId="0" fontId="11" fillId="0" borderId="12" xfId="0" applyFont="1" applyBorder="1" applyAlignment="1">
      <alignment vertical="center" wrapText="1"/>
    </xf>
    <xf numFmtId="0" fontId="11" fillId="7" borderId="33" xfId="0" applyFont="1" applyFill="1" applyBorder="1" applyAlignment="1">
      <alignment vertical="center" wrapText="1"/>
    </xf>
    <xf numFmtId="0" fontId="11" fillId="15" borderId="17" xfId="0" applyFont="1" applyFill="1" applyBorder="1" applyAlignment="1">
      <alignment vertical="center" wrapText="1"/>
    </xf>
    <xf numFmtId="0" fontId="11" fillId="0" borderId="17" xfId="0" applyFont="1" applyBorder="1" applyAlignment="1">
      <alignment vertical="center" wrapText="1"/>
    </xf>
    <xf numFmtId="0" fontId="14" fillId="0" borderId="3" xfId="0" applyFont="1" applyBorder="1" applyAlignment="1">
      <alignment vertical="center" wrapText="1"/>
    </xf>
    <xf numFmtId="0" fontId="11" fillId="15" borderId="11" xfId="0" applyFont="1" applyFill="1" applyBorder="1" applyAlignment="1">
      <alignment vertical="center" wrapText="1"/>
    </xf>
    <xf numFmtId="0" fontId="31" fillId="0" borderId="12" xfId="0" applyFont="1" applyBorder="1" applyAlignment="1">
      <alignment vertical="center"/>
    </xf>
    <xf numFmtId="0" fontId="11" fillId="0" borderId="3" xfId="0" applyFont="1" applyBorder="1" applyAlignment="1">
      <alignment vertical="center"/>
    </xf>
    <xf numFmtId="0" fontId="31" fillId="0" borderId="3" xfId="0" applyFont="1" applyBorder="1" applyAlignment="1">
      <alignment vertical="center"/>
    </xf>
    <xf numFmtId="0" fontId="31" fillId="0" borderId="16" xfId="0" applyFont="1" applyBorder="1" applyAlignment="1">
      <alignment vertical="center"/>
    </xf>
    <xf numFmtId="0" fontId="31" fillId="0" borderId="10" xfId="0" applyFont="1" applyBorder="1" applyAlignment="1">
      <alignment vertical="center"/>
    </xf>
    <xf numFmtId="0" fontId="21" fillId="0" borderId="12" xfId="0" applyFont="1" applyBorder="1" applyAlignment="1">
      <alignment vertical="center"/>
    </xf>
    <xf numFmtId="0" fontId="21" fillId="0" borderId="3" xfId="0" applyFont="1" applyBorder="1" applyAlignment="1">
      <alignment vertical="center"/>
    </xf>
    <xf numFmtId="0" fontId="11" fillId="15" borderId="8" xfId="0" applyFont="1" applyFill="1" applyBorder="1" applyAlignment="1">
      <alignment horizontal="center" vertical="center" wrapText="1"/>
    </xf>
    <xf numFmtId="0" fontId="8" fillId="11" borderId="44" xfId="0" applyFont="1" applyFill="1" applyBorder="1" applyAlignment="1">
      <alignment vertical="center"/>
    </xf>
    <xf numFmtId="0" fontId="12" fillId="11" borderId="11" xfId="0" applyFont="1" applyFill="1" applyBorder="1" applyAlignment="1">
      <alignment vertical="center" wrapText="1"/>
    </xf>
    <xf numFmtId="0" fontId="21" fillId="0" borderId="15" xfId="0" applyFont="1" applyBorder="1" applyAlignment="1">
      <alignment vertical="center"/>
    </xf>
    <xf numFmtId="0" fontId="21" fillId="0" borderId="48" xfId="0" applyFont="1" applyBorder="1" applyAlignment="1">
      <alignment vertical="center"/>
    </xf>
    <xf numFmtId="0" fontId="11" fillId="0" borderId="12" xfId="0" applyFont="1" applyBorder="1" applyAlignment="1">
      <alignment vertical="center"/>
    </xf>
    <xf numFmtId="0" fontId="11" fillId="7" borderId="16" xfId="0" applyFont="1" applyFill="1" applyBorder="1" applyAlignment="1">
      <alignment vertical="center" wrapText="1"/>
    </xf>
    <xf numFmtId="0" fontId="15" fillId="0" borderId="12" xfId="0" applyFont="1" applyBorder="1" applyAlignment="1">
      <alignment vertical="center"/>
    </xf>
    <xf numFmtId="0" fontId="15" fillId="0" borderId="3" xfId="0" applyFont="1" applyBorder="1" applyAlignment="1">
      <alignment vertical="center"/>
    </xf>
    <xf numFmtId="0" fontId="21" fillId="0" borderId="12" xfId="0" applyFont="1" applyBorder="1" applyAlignment="1">
      <alignment vertical="center" wrapText="1"/>
    </xf>
    <xf numFmtId="0" fontId="21" fillId="0" borderId="3" xfId="0" applyFont="1" applyBorder="1" applyAlignment="1">
      <alignment vertical="center" wrapText="1"/>
    </xf>
    <xf numFmtId="0" fontId="29" fillId="7" borderId="54"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8" xfId="0" applyFont="1" applyFill="1" applyBorder="1" applyAlignment="1">
      <alignment vertical="center" wrapText="1"/>
    </xf>
    <xf numFmtId="0" fontId="8" fillId="11" borderId="33" xfId="0" applyFont="1" applyFill="1" applyBorder="1" applyAlignment="1">
      <alignment horizontal="center" vertical="center" wrapText="1"/>
    </xf>
    <xf numFmtId="164" fontId="34" fillId="4" borderId="0" xfId="3" applyNumberFormat="1" applyFont="1" applyFill="1" applyAlignment="1">
      <alignment horizontal="left" vertical="center"/>
    </xf>
    <xf numFmtId="164" fontId="34" fillId="0" borderId="0" xfId="3" applyNumberFormat="1" applyFont="1" applyAlignment="1">
      <alignment horizontal="left" vertical="center"/>
    </xf>
    <xf numFmtId="0" fontId="35" fillId="0" borderId="0" xfId="0" applyFont="1" applyAlignment="1">
      <alignment vertical="center"/>
    </xf>
    <xf numFmtId="0" fontId="14" fillId="3" borderId="0" xfId="0" applyFont="1" applyFill="1" applyAlignment="1">
      <alignment vertical="center"/>
    </xf>
    <xf numFmtId="0" fontId="8" fillId="2" borderId="10" xfId="0" applyFont="1" applyFill="1" applyBorder="1" applyAlignment="1">
      <alignment vertical="center" wrapText="1"/>
    </xf>
    <xf numFmtId="0" fontId="36" fillId="0" borderId="11" xfId="0" applyFont="1" applyBorder="1" applyAlignment="1">
      <alignment horizontal="justify" vertical="center" wrapText="1"/>
    </xf>
    <xf numFmtId="0" fontId="18" fillId="0" borderId="11" xfId="2" applyFont="1" applyBorder="1" applyAlignment="1">
      <alignment horizontal="justify" vertical="center" wrapText="1"/>
    </xf>
    <xf numFmtId="9" fontId="36" fillId="0" borderId="10" xfId="0" applyNumberFormat="1" applyFont="1" applyBorder="1" applyAlignment="1">
      <alignment vertical="center"/>
    </xf>
    <xf numFmtId="0" fontId="36" fillId="0" borderId="10" xfId="0" applyFont="1" applyBorder="1" applyAlignment="1">
      <alignment horizontal="justify" vertical="center" wrapText="1"/>
    </xf>
    <xf numFmtId="0" fontId="36" fillId="0" borderId="10" xfId="0" applyFont="1" applyBorder="1" applyAlignment="1">
      <alignment vertical="center" wrapText="1"/>
    </xf>
    <xf numFmtId="9" fontId="36" fillId="0" borderId="10" xfId="0" applyNumberFormat="1" applyFont="1" applyBorder="1" applyAlignment="1">
      <alignment vertical="center" wrapText="1"/>
    </xf>
    <xf numFmtId="0" fontId="36" fillId="0" borderId="8" xfId="0" applyFont="1" applyBorder="1" applyAlignment="1">
      <alignment horizontal="justify" vertical="center" wrapText="1"/>
    </xf>
    <xf numFmtId="9" fontId="36" fillId="0" borderId="10" xfId="0" applyNumberFormat="1" applyFont="1" applyBorder="1" applyAlignment="1">
      <alignment horizontal="justify" vertical="center" wrapText="1"/>
    </xf>
    <xf numFmtId="0" fontId="36" fillId="0" borderId="8" xfId="0" applyFont="1" applyBorder="1" applyAlignment="1">
      <alignment vertical="center" wrapText="1"/>
    </xf>
    <xf numFmtId="0" fontId="14" fillId="0" borderId="11" xfId="0" applyFont="1" applyBorder="1" applyAlignment="1">
      <alignment vertical="top" wrapText="1"/>
    </xf>
    <xf numFmtId="0" fontId="14" fillId="0" borderId="10" xfId="0" applyFont="1" applyBorder="1" applyAlignment="1">
      <alignment vertical="top" wrapText="1"/>
    </xf>
    <xf numFmtId="0" fontId="36" fillId="0" borderId="11" xfId="0" applyFont="1" applyBorder="1" applyAlignment="1">
      <alignment vertical="center" wrapText="1"/>
    </xf>
    <xf numFmtId="0" fontId="36" fillId="0" borderId="0" xfId="0" applyFont="1" applyAlignment="1">
      <alignment horizontal="left" vertical="center" indent="5"/>
    </xf>
    <xf numFmtId="0" fontId="36" fillId="5" borderId="0" xfId="0" applyFont="1" applyFill="1" applyAlignment="1">
      <alignment vertical="center" wrapText="1"/>
    </xf>
    <xf numFmtId="3" fontId="36" fillId="5" borderId="0" xfId="0" applyNumberFormat="1" applyFont="1" applyFill="1" applyAlignment="1">
      <alignment horizontal="right" vertical="center" wrapText="1"/>
    </xf>
    <xf numFmtId="0" fontId="36" fillId="0" borderId="0" xfId="0" applyFont="1" applyAlignment="1">
      <alignment vertical="center" wrapText="1"/>
    </xf>
    <xf numFmtId="3" fontId="36" fillId="0" borderId="0" xfId="0" applyNumberFormat="1" applyFont="1" applyAlignment="1">
      <alignment horizontal="right" vertical="center" wrapText="1"/>
    </xf>
    <xf numFmtId="0" fontId="36" fillId="5" borderId="0" xfId="0" applyFont="1" applyFill="1" applyAlignment="1">
      <alignment vertical="center"/>
    </xf>
    <xf numFmtId="3" fontId="36" fillId="5" borderId="0" xfId="0" applyNumberFormat="1" applyFont="1" applyFill="1" applyAlignment="1">
      <alignment horizontal="right" vertical="center"/>
    </xf>
    <xf numFmtId="0" fontId="37" fillId="0" borderId="0" xfId="0" applyFont="1" applyAlignment="1">
      <alignment horizontal="right"/>
    </xf>
    <xf numFmtId="0" fontId="37" fillId="0" borderId="0" xfId="0" applyFont="1"/>
    <xf numFmtId="0" fontId="14" fillId="0" borderId="17" xfId="0" applyFont="1" applyBorder="1" applyAlignment="1">
      <alignment horizontal="center" vertical="center"/>
    </xf>
    <xf numFmtId="0" fontId="14" fillId="0" borderId="16" xfId="0" applyFont="1" applyBorder="1" applyAlignment="1">
      <alignment vertical="center" wrapText="1"/>
    </xf>
    <xf numFmtId="0" fontId="14" fillId="0" borderId="18" xfId="0" applyFont="1" applyBorder="1" applyAlignment="1">
      <alignment vertical="center" wrapText="1"/>
    </xf>
    <xf numFmtId="0" fontId="14" fillId="0" borderId="17" xfId="0" applyFont="1" applyBorder="1" applyAlignment="1">
      <alignment vertical="center" wrapText="1"/>
    </xf>
    <xf numFmtId="0" fontId="14" fillId="0" borderId="10" xfId="0" applyFont="1" applyBorder="1" applyAlignment="1">
      <alignment horizontal="center" vertical="center"/>
    </xf>
    <xf numFmtId="0" fontId="14" fillId="0" borderId="8" xfId="0" applyFont="1" applyBorder="1" applyAlignment="1">
      <alignment vertical="center" wrapText="1"/>
    </xf>
    <xf numFmtId="0" fontId="14" fillId="0" borderId="10" xfId="0" applyFont="1" applyBorder="1" applyAlignment="1">
      <alignment vertical="center" wrapText="1"/>
    </xf>
    <xf numFmtId="0" fontId="15" fillId="0" borderId="17" xfId="0" applyFont="1" applyBorder="1" applyAlignment="1">
      <alignment vertical="center" wrapText="1"/>
    </xf>
    <xf numFmtId="0" fontId="14" fillId="0" borderId="8" xfId="0" applyFont="1" applyBorder="1" applyAlignment="1">
      <alignment vertical="center"/>
    </xf>
    <xf numFmtId="0" fontId="11" fillId="0" borderId="3" xfId="0" applyFont="1" applyBorder="1" applyAlignment="1">
      <alignment horizontal="center" vertical="center"/>
    </xf>
    <xf numFmtId="0" fontId="14" fillId="0" borderId="0" xfId="0" applyFont="1" applyAlignment="1">
      <alignment vertical="center" wrapText="1"/>
    </xf>
    <xf numFmtId="0" fontId="8" fillId="11" borderId="34" xfId="0" applyFont="1" applyFill="1" applyBorder="1" applyAlignment="1">
      <alignment horizontal="center" vertical="center" wrapText="1"/>
    </xf>
    <xf numFmtId="0" fontId="11" fillId="12" borderId="10" xfId="0" applyFont="1" applyFill="1" applyBorder="1" applyAlignment="1">
      <alignment horizontal="center" vertical="center"/>
    </xf>
    <xf numFmtId="0" fontId="11" fillId="12" borderId="10" xfId="0" applyFont="1" applyFill="1" applyBorder="1" applyAlignment="1">
      <alignment vertical="center"/>
    </xf>
    <xf numFmtId="0" fontId="11" fillId="12" borderId="3" xfId="0" applyFont="1" applyFill="1" applyBorder="1" applyAlignment="1">
      <alignment horizontal="center" vertical="center"/>
    </xf>
    <xf numFmtId="0" fontId="11" fillId="0" borderId="11" xfId="0" applyFont="1" applyBorder="1" applyAlignment="1">
      <alignment horizontal="center" vertical="center"/>
    </xf>
    <xf numFmtId="0" fontId="14" fillId="0" borderId="11" xfId="0" applyFont="1" applyBorder="1" applyAlignment="1">
      <alignment vertical="center"/>
    </xf>
    <xf numFmtId="0" fontId="14" fillId="0" borderId="11" xfId="0" applyFont="1" applyBorder="1" applyAlignment="1">
      <alignment horizontal="center" vertical="center"/>
    </xf>
    <xf numFmtId="0" fontId="11" fillId="0" borderId="18" xfId="0" applyFont="1" applyBorder="1" applyAlignment="1">
      <alignment horizontal="center" vertical="center"/>
    </xf>
    <xf numFmtId="0" fontId="14" fillId="0" borderId="17" xfId="0" applyFont="1" applyBorder="1" applyAlignment="1">
      <alignment vertical="center"/>
    </xf>
    <xf numFmtId="0" fontId="14" fillId="0" borderId="16" xfId="0" applyFont="1" applyBorder="1" applyAlignment="1">
      <alignment vertical="center"/>
    </xf>
    <xf numFmtId="0" fontId="14" fillId="0" borderId="3" xfId="0" applyFont="1" applyBorder="1" applyAlignment="1">
      <alignment vertical="center"/>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33" xfId="0" applyFont="1" applyBorder="1" applyAlignment="1">
      <alignment horizontal="center" vertical="center"/>
    </xf>
    <xf numFmtId="0" fontId="14" fillId="0" borderId="33" xfId="0" applyFont="1" applyBorder="1" applyAlignment="1">
      <alignment vertical="center"/>
    </xf>
    <xf numFmtId="0" fontId="14" fillId="0" borderId="48" xfId="0" applyFont="1" applyBorder="1" applyAlignment="1">
      <alignment vertical="center"/>
    </xf>
    <xf numFmtId="0" fontId="11"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2" fillId="11" borderId="9" xfId="0" applyFont="1" applyFill="1" applyBorder="1" applyAlignment="1">
      <alignment horizontal="center" vertical="center"/>
    </xf>
    <xf numFmtId="0" fontId="12" fillId="11" borderId="11" xfId="0" applyFont="1" applyFill="1" applyBorder="1" applyAlignment="1">
      <alignment horizontal="center" vertical="center"/>
    </xf>
    <xf numFmtId="0" fontId="8" fillId="11" borderId="11" xfId="0" applyFont="1" applyFill="1" applyBorder="1" applyAlignment="1">
      <alignment vertical="center"/>
    </xf>
    <xf numFmtId="0" fontId="11" fillId="12" borderId="17" xfId="0" applyFont="1" applyFill="1" applyBorder="1" applyAlignment="1">
      <alignment vertical="center"/>
    </xf>
    <xf numFmtId="0" fontId="11" fillId="12" borderId="16" xfId="0" applyFont="1" applyFill="1" applyBorder="1" applyAlignment="1">
      <alignment horizontal="center" vertical="center"/>
    </xf>
    <xf numFmtId="0" fontId="11" fillId="12" borderId="17" xfId="0" applyFont="1" applyFill="1" applyBorder="1" applyAlignment="1">
      <alignment horizontal="center" vertical="center"/>
    </xf>
    <xf numFmtId="0" fontId="12" fillId="11" borderId="8" xfId="0" applyFont="1" applyFill="1" applyBorder="1" applyAlignment="1">
      <alignment horizontal="center" vertical="center"/>
    </xf>
    <xf numFmtId="0" fontId="12" fillId="11" borderId="10" xfId="0" applyFont="1" applyFill="1" applyBorder="1" applyAlignment="1">
      <alignment horizontal="center" vertical="center"/>
    </xf>
    <xf numFmtId="0" fontId="8" fillId="11" borderId="3" xfId="0" applyFont="1" applyFill="1" applyBorder="1" applyAlignment="1">
      <alignment vertical="center"/>
    </xf>
    <xf numFmtId="0" fontId="36" fillId="0" borderId="8" xfId="0" applyFont="1" applyBorder="1" applyAlignment="1">
      <alignment horizontal="center" vertical="center"/>
    </xf>
    <xf numFmtId="0" fontId="36" fillId="0" borderId="10" xfId="0" applyFont="1" applyBorder="1" applyAlignment="1">
      <alignment horizontal="center" vertical="center" wrapText="1"/>
    </xf>
    <xf numFmtId="0" fontId="36" fillId="0" borderId="0" xfId="0" applyFont="1" applyAlignment="1">
      <alignment vertical="center"/>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right" vertical="center" wrapText="1"/>
    </xf>
    <xf numFmtId="0" fontId="15" fillId="0" borderId="15" xfId="0" applyFont="1" applyBorder="1" applyAlignment="1">
      <alignment vertical="center" wrapText="1"/>
    </xf>
    <xf numFmtId="0" fontId="11" fillId="0" borderId="10" xfId="0" applyFont="1" applyBorder="1" applyAlignment="1">
      <alignment horizontal="right" vertical="center"/>
    </xf>
    <xf numFmtId="0" fontId="37" fillId="0" borderId="8" xfId="0" applyFont="1" applyBorder="1" applyAlignment="1">
      <alignment horizontal="right" vertical="center"/>
    </xf>
    <xf numFmtId="0" fontId="30" fillId="0" borderId="10" xfId="0" applyFont="1" applyBorder="1" applyAlignment="1">
      <alignment horizontal="right" vertical="center"/>
    </xf>
    <xf numFmtId="0" fontId="14" fillId="0" borderId="8" xfId="0" applyFont="1" applyBorder="1" applyAlignment="1">
      <alignment horizontal="right" vertical="center"/>
    </xf>
    <xf numFmtId="0" fontId="21" fillId="0" borderId="8" xfId="0" applyFont="1" applyBorder="1" applyAlignment="1">
      <alignment vertical="center"/>
    </xf>
    <xf numFmtId="0" fontId="21" fillId="0" borderId="10" xfId="0" applyFont="1" applyBorder="1" applyAlignment="1">
      <alignment vertical="center"/>
    </xf>
    <xf numFmtId="0" fontId="21" fillId="0" borderId="10" xfId="0" applyFont="1" applyBorder="1" applyAlignment="1">
      <alignment horizontal="right" vertical="center"/>
    </xf>
    <xf numFmtId="0" fontId="8" fillId="11" borderId="18" xfId="0" applyFont="1" applyFill="1" applyBorder="1" applyAlignment="1">
      <alignment horizontal="center" vertical="center" wrapText="1"/>
    </xf>
    <xf numFmtId="0" fontId="15" fillId="0" borderId="9" xfId="0" applyFont="1" applyBorder="1" applyAlignment="1">
      <alignment vertical="center"/>
    </xf>
    <xf numFmtId="0" fontId="15" fillId="0" borderId="11" xfId="0" applyFont="1" applyBorder="1" applyAlignment="1">
      <alignment horizontal="center" vertical="center"/>
    </xf>
    <xf numFmtId="0" fontId="21" fillId="13" borderId="11" xfId="0" applyFont="1" applyFill="1" applyBorder="1" applyAlignment="1">
      <alignment horizontal="center" vertical="center"/>
    </xf>
    <xf numFmtId="0" fontId="15" fillId="0" borderId="11" xfId="0" applyFont="1" applyBorder="1" applyAlignment="1">
      <alignment vertical="center"/>
    </xf>
    <xf numFmtId="0" fontId="15" fillId="0" borderId="17" xfId="0" applyFont="1" applyBorder="1" applyAlignment="1">
      <alignment horizontal="center" vertical="center"/>
    </xf>
    <xf numFmtId="0" fontId="15" fillId="0" borderId="17" xfId="0" applyFont="1" applyBorder="1" applyAlignment="1">
      <alignment vertical="center"/>
    </xf>
    <xf numFmtId="0" fontId="21" fillId="13" borderId="17" xfId="0" applyFont="1" applyFill="1" applyBorder="1" applyAlignment="1">
      <alignment horizontal="center" vertical="center"/>
    </xf>
    <xf numFmtId="0" fontId="15" fillId="0" borderId="10" xfId="0" applyFont="1" applyBorder="1" applyAlignment="1">
      <alignment horizontal="center" vertical="center"/>
    </xf>
    <xf numFmtId="0" fontId="21" fillId="13" borderId="10" xfId="0" applyFont="1" applyFill="1" applyBorder="1" applyAlignment="1">
      <alignment horizontal="center" vertical="center"/>
    </xf>
    <xf numFmtId="9" fontId="26" fillId="0" borderId="8" xfId="0" applyNumberFormat="1" applyFont="1" applyBorder="1" applyAlignment="1">
      <alignment horizontal="right" vertical="center"/>
    </xf>
    <xf numFmtId="0" fontId="19" fillId="7" borderId="0" xfId="0" applyFont="1" applyFill="1" applyAlignment="1">
      <alignment horizontal="center" vertical="center"/>
    </xf>
    <xf numFmtId="0" fontId="11" fillId="0" borderId="8" xfId="0" applyFont="1" applyBorder="1" applyAlignment="1">
      <alignment vertical="center"/>
    </xf>
    <xf numFmtId="0" fontId="14" fillId="0" borderId="0" xfId="0" applyFont="1" applyAlignment="1">
      <alignment wrapText="1"/>
    </xf>
    <xf numFmtId="0" fontId="39" fillId="0" borderId="0" xfId="0" applyFont="1" applyAlignment="1">
      <alignment horizontal="center" vertical="center"/>
    </xf>
    <xf numFmtId="0" fontId="8" fillId="11" borderId="56" xfId="0" applyFont="1" applyFill="1" applyBorder="1" applyAlignment="1">
      <alignment vertical="center"/>
    </xf>
    <xf numFmtId="0" fontId="8" fillId="11" borderId="58" xfId="0" applyFont="1" applyFill="1" applyBorder="1" applyAlignment="1">
      <alignment vertical="center"/>
    </xf>
    <xf numFmtId="0" fontId="11" fillId="7" borderId="56" xfId="0" applyFont="1" applyFill="1" applyBorder="1" applyAlignment="1">
      <alignment horizontal="right" vertical="center"/>
    </xf>
    <xf numFmtId="0" fontId="11" fillId="7" borderId="58" xfId="0" applyFont="1" applyFill="1" applyBorder="1" applyAlignment="1">
      <alignment vertical="center"/>
    </xf>
    <xf numFmtId="0" fontId="11" fillId="7" borderId="59" xfId="0" applyFont="1" applyFill="1" applyBorder="1" applyAlignment="1">
      <alignment horizontal="right" vertical="center"/>
    </xf>
    <xf numFmtId="0" fontId="11" fillId="7" borderId="10" xfId="0" applyFont="1" applyFill="1" applyBorder="1" applyAlignment="1">
      <alignment vertical="center"/>
    </xf>
    <xf numFmtId="0" fontId="8" fillId="11" borderId="62" xfId="0" applyFont="1" applyFill="1" applyBorder="1" applyAlignment="1">
      <alignment vertical="center"/>
    </xf>
    <xf numFmtId="0" fontId="8" fillId="11" borderId="62" xfId="0" applyFont="1" applyFill="1" applyBorder="1" applyAlignment="1">
      <alignment vertical="center" wrapText="1"/>
    </xf>
    <xf numFmtId="0" fontId="8" fillId="11" borderId="67" xfId="0" applyFont="1" applyFill="1" applyBorder="1" applyAlignment="1">
      <alignment vertical="center"/>
    </xf>
    <xf numFmtId="0" fontId="14" fillId="0" borderId="57" xfId="0" applyFont="1" applyBorder="1" applyAlignment="1">
      <alignment horizontal="center" vertical="center"/>
    </xf>
    <xf numFmtId="0" fontId="8" fillId="0" borderId="57" xfId="0" applyFont="1" applyBorder="1" applyAlignment="1">
      <alignment vertical="center" wrapText="1"/>
    </xf>
    <xf numFmtId="0" fontId="8" fillId="0" borderId="57" xfId="0" applyFont="1" applyBorder="1" applyAlignment="1">
      <alignment vertical="center"/>
    </xf>
    <xf numFmtId="0" fontId="8" fillId="0" borderId="58" xfId="0" applyFont="1" applyBorder="1" applyAlignment="1">
      <alignment vertical="center"/>
    </xf>
    <xf numFmtId="0" fontId="11" fillId="7" borderId="60" xfId="0" applyFont="1" applyFill="1" applyBorder="1" applyAlignment="1">
      <alignment horizontal="center" vertical="center"/>
    </xf>
    <xf numFmtId="0" fontId="11" fillId="7" borderId="60" xfId="0" applyFont="1" applyFill="1" applyBorder="1" applyAlignment="1">
      <alignment horizontal="right" vertical="center"/>
    </xf>
    <xf numFmtId="0" fontId="11" fillId="7" borderId="60" xfId="0" applyFont="1" applyFill="1" applyBorder="1" applyAlignment="1">
      <alignment vertical="center"/>
    </xf>
    <xf numFmtId="0" fontId="40" fillId="0" borderId="0" xfId="0" applyFont="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right" vertical="center" wrapText="1"/>
    </xf>
    <xf numFmtId="0" fontId="36" fillId="7" borderId="0" xfId="0" applyFont="1" applyFill="1" applyAlignment="1">
      <alignment vertical="center"/>
    </xf>
    <xf numFmtId="3" fontId="36" fillId="7" borderId="0" xfId="0" applyNumberFormat="1" applyFont="1" applyFill="1" applyAlignment="1">
      <alignment horizontal="right" vertical="center"/>
    </xf>
    <xf numFmtId="166" fontId="36" fillId="5" borderId="0" xfId="0" applyNumberFormat="1" applyFont="1" applyFill="1" applyAlignment="1">
      <alignment horizontal="right" vertical="center" wrapText="1"/>
    </xf>
    <xf numFmtId="0" fontId="8" fillId="2" borderId="1" xfId="0" applyFont="1" applyFill="1" applyBorder="1" applyAlignment="1">
      <alignment vertical="center" wrapText="1"/>
    </xf>
    <xf numFmtId="0" fontId="36" fillId="5" borderId="0" xfId="0" applyFont="1" applyFill="1" applyAlignment="1">
      <alignment horizontal="left" vertical="center" wrapText="1"/>
    </xf>
    <xf numFmtId="3" fontId="8" fillId="3" borderId="0" xfId="0" applyNumberFormat="1" applyFont="1" applyFill="1" applyAlignment="1">
      <alignment horizontal="right" vertical="center" wrapText="1"/>
    </xf>
    <xf numFmtId="3" fontId="14" fillId="0" borderId="0" xfId="0" applyNumberFormat="1" applyFont="1"/>
    <xf numFmtId="0" fontId="18" fillId="0" borderId="0" xfId="2" applyFont="1" applyAlignment="1">
      <alignment vertical="center" wrapText="1"/>
    </xf>
    <xf numFmtId="0" fontId="8" fillId="2" borderId="4" xfId="0" applyFont="1" applyFill="1" applyBorder="1" applyAlignment="1">
      <alignment horizontal="justify" vertical="center" wrapText="1"/>
    </xf>
    <xf numFmtId="0" fontId="27" fillId="6" borderId="0" xfId="0" applyFont="1" applyFill="1" applyAlignment="1">
      <alignment vertical="center"/>
    </xf>
    <xf numFmtId="0" fontId="27" fillId="6" borderId="0" xfId="0" applyFont="1" applyFill="1" applyAlignment="1">
      <alignment horizontal="justify" vertical="center"/>
    </xf>
    <xf numFmtId="0" fontId="36" fillId="7" borderId="0" xfId="0" applyFont="1" applyFill="1" applyAlignment="1">
      <alignment horizontal="center" vertical="center"/>
    </xf>
    <xf numFmtId="0" fontId="36" fillId="7" borderId="0" xfId="0" applyFont="1" applyFill="1" applyAlignment="1">
      <alignment vertical="center" wrapText="1"/>
    </xf>
    <xf numFmtId="0" fontId="36" fillId="6" borderId="0" xfId="0" applyFont="1" applyFill="1" applyAlignment="1">
      <alignment vertical="center"/>
    </xf>
    <xf numFmtId="0" fontId="36" fillId="5" borderId="0" xfId="0" applyFont="1" applyFill="1" applyAlignment="1">
      <alignment horizontal="center" vertical="center"/>
    </xf>
    <xf numFmtId="0" fontId="27" fillId="7" borderId="0" xfId="0" applyFont="1" applyFill="1" applyAlignment="1">
      <alignment vertical="center" wrapText="1"/>
    </xf>
    <xf numFmtId="0" fontId="40" fillId="0" borderId="0" xfId="0" applyFont="1"/>
    <xf numFmtId="0" fontId="8" fillId="2" borderId="2" xfId="0" applyFont="1" applyFill="1" applyBorder="1" applyAlignment="1">
      <alignment horizontal="right" vertical="center" wrapText="1"/>
    </xf>
    <xf numFmtId="3" fontId="8" fillId="3" borderId="0" xfId="0" applyNumberFormat="1" applyFont="1" applyFill="1" applyAlignment="1">
      <alignment vertical="center"/>
    </xf>
    <xf numFmtId="0" fontId="16" fillId="5" borderId="10" xfId="0" applyFont="1" applyFill="1" applyBorder="1" applyAlignment="1">
      <alignment vertical="center"/>
    </xf>
    <xf numFmtId="4" fontId="14" fillId="0" borderId="0" xfId="0" applyNumberFormat="1" applyFont="1"/>
    <xf numFmtId="0" fontId="16" fillId="7" borderId="10" xfId="0" applyFont="1" applyFill="1" applyBorder="1" applyAlignment="1">
      <alignment vertical="center"/>
    </xf>
    <xf numFmtId="0" fontId="16" fillId="7" borderId="11" xfId="0" applyFont="1" applyFill="1" applyBorder="1" applyAlignment="1">
      <alignment vertical="center"/>
    </xf>
    <xf numFmtId="0" fontId="8" fillId="8" borderId="0" xfId="0" applyFont="1" applyFill="1" applyAlignment="1">
      <alignment vertical="center" wrapText="1"/>
    </xf>
    <xf numFmtId="0" fontId="8" fillId="8" borderId="0" xfId="0" applyFont="1" applyFill="1" applyAlignment="1">
      <alignment vertical="center"/>
    </xf>
    <xf numFmtId="0" fontId="8" fillId="8" borderId="0" xfId="0" applyFont="1" applyFill="1" applyAlignment="1">
      <alignment horizontal="center" vertical="center"/>
    </xf>
    <xf numFmtId="3" fontId="8" fillId="8" borderId="0" xfId="0" applyNumberFormat="1" applyFont="1" applyFill="1" applyAlignment="1">
      <alignment horizontal="right" vertical="center"/>
    </xf>
    <xf numFmtId="0" fontId="42" fillId="2" borderId="4" xfId="0" applyFont="1" applyFill="1" applyBorder="1" applyAlignment="1">
      <alignment vertical="center" wrapText="1"/>
    </xf>
    <xf numFmtId="49" fontId="14" fillId="0" borderId="0" xfId="0" applyNumberFormat="1" applyFont="1" applyAlignment="1">
      <alignment horizontal="center" wrapText="1"/>
    </xf>
    <xf numFmtId="0" fontId="34" fillId="0" borderId="0" xfId="0" applyFont="1" applyAlignment="1">
      <alignment horizontal="center" wrapText="1"/>
    </xf>
    <xf numFmtId="0" fontId="8" fillId="2" borderId="4" xfId="0" applyFont="1" applyFill="1" applyBorder="1" applyAlignment="1">
      <alignment vertical="center" wrapText="1"/>
    </xf>
    <xf numFmtId="0" fontId="43" fillId="4" borderId="0" xfId="0" applyFont="1" applyFill="1" applyAlignment="1">
      <alignment vertical="center" wrapText="1"/>
    </xf>
    <xf numFmtId="0" fontId="43" fillId="4" borderId="0" xfId="0" applyFont="1" applyFill="1" applyAlignment="1">
      <alignment horizontal="center" vertical="center" wrapText="1"/>
    </xf>
    <xf numFmtId="0" fontId="43" fillId="0" borderId="0" xfId="0" applyFont="1" applyAlignment="1">
      <alignment vertical="center" wrapText="1"/>
    </xf>
    <xf numFmtId="0" fontId="43" fillId="0" borderId="0" xfId="0" applyFont="1" applyAlignment="1">
      <alignment horizontal="center" vertical="center" wrapText="1"/>
    </xf>
    <xf numFmtId="0" fontId="43" fillId="7" borderId="0" xfId="0" applyFont="1" applyFill="1" applyAlignment="1">
      <alignment vertical="center" wrapText="1"/>
    </xf>
    <xf numFmtId="0" fontId="43" fillId="7" borderId="0" xfId="0" applyFont="1" applyFill="1" applyAlignment="1">
      <alignment horizontal="center" vertical="center" wrapText="1"/>
    </xf>
    <xf numFmtId="0" fontId="8" fillId="2" borderId="4" xfId="0" applyFont="1" applyFill="1" applyBorder="1" applyAlignment="1">
      <alignment horizontal="left" vertical="center" wrapText="1"/>
    </xf>
    <xf numFmtId="0" fontId="36" fillId="5" borderId="5" xfId="0" applyFont="1" applyFill="1" applyBorder="1" applyAlignment="1">
      <alignment vertical="center" wrapText="1"/>
    </xf>
    <xf numFmtId="0" fontId="18" fillId="5" borderId="5" xfId="2" applyFont="1" applyFill="1" applyBorder="1" applyAlignment="1">
      <alignment horizontal="justify" vertical="center" wrapText="1"/>
    </xf>
    <xf numFmtId="0" fontId="36" fillId="5" borderId="6" xfId="0" applyFont="1" applyFill="1" applyBorder="1" applyAlignment="1">
      <alignment vertical="center" wrapText="1"/>
    </xf>
    <xf numFmtId="0" fontId="36" fillId="5" borderId="2" xfId="0" applyFont="1" applyFill="1" applyBorder="1" applyAlignment="1">
      <alignment vertical="center" wrapText="1"/>
    </xf>
    <xf numFmtId="0" fontId="18" fillId="5" borderId="0" xfId="2" applyFont="1" applyFill="1" applyAlignment="1">
      <alignment vertical="center" wrapText="1"/>
    </xf>
    <xf numFmtId="9" fontId="36" fillId="0" borderId="0" xfId="0" applyNumberFormat="1" applyFont="1" applyAlignment="1">
      <alignment horizontal="left" vertical="center" wrapText="1"/>
    </xf>
    <xf numFmtId="0" fontId="18" fillId="5" borderId="2" xfId="2" applyFont="1" applyFill="1" applyBorder="1" applyAlignment="1">
      <alignment vertical="center" wrapText="1"/>
    </xf>
    <xf numFmtId="0" fontId="36" fillId="0" borderId="0" xfId="0" applyFont="1" applyFill="1" applyAlignment="1">
      <alignment vertical="center" wrapText="1"/>
    </xf>
    <xf numFmtId="0" fontId="36" fillId="0" borderId="2" xfId="0" applyFont="1" applyFill="1" applyBorder="1" applyAlignment="1">
      <alignment vertical="center" wrapText="1"/>
    </xf>
    <xf numFmtId="0" fontId="34" fillId="4" borderId="0" xfId="0" applyFont="1" applyFill="1" applyAlignment="1">
      <alignment horizontal="center" vertical="center"/>
    </xf>
    <xf numFmtId="0" fontId="34" fillId="0" borderId="0" xfId="0" applyFont="1" applyAlignment="1">
      <alignment horizontal="center" vertical="center"/>
    </xf>
    <xf numFmtId="0" fontId="27" fillId="0" borderId="0" xfId="0" applyFont="1" applyAlignment="1">
      <alignment vertical="center"/>
    </xf>
    <xf numFmtId="0" fontId="10" fillId="4"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4" fillId="0" borderId="0" xfId="0" applyFont="1" applyAlignment="1">
      <alignment horizontal="left" vertical="center"/>
    </xf>
    <xf numFmtId="0" fontId="14" fillId="0" borderId="0" xfId="0" applyFont="1"/>
    <xf numFmtId="0" fontId="14" fillId="0" borderId="0" xfId="0" applyFont="1" applyAlignment="1"/>
    <xf numFmtId="0" fontId="36" fillId="5" borderId="0" xfId="0" applyFont="1" applyFill="1" applyAlignment="1">
      <alignment vertical="center" wrapText="1"/>
    </xf>
    <xf numFmtId="0" fontId="14" fillId="0" borderId="0" xfId="0" applyFont="1"/>
    <xf numFmtId="0" fontId="36" fillId="5" borderId="0" xfId="0" applyFont="1" applyFill="1" applyAlignment="1">
      <alignment vertical="center" wrapText="1"/>
    </xf>
    <xf numFmtId="0" fontId="36" fillId="7" borderId="0" xfId="0" applyFont="1" applyFill="1" applyAlignment="1">
      <alignment vertical="center"/>
    </xf>
    <xf numFmtId="0" fontId="36" fillId="5" borderId="0" xfId="0" applyFont="1" applyFill="1" applyAlignment="1">
      <alignment vertical="center"/>
    </xf>
    <xf numFmtId="0" fontId="14" fillId="0" borderId="0" xfId="0" applyFont="1"/>
    <xf numFmtId="164" fontId="47" fillId="4" borderId="0" xfId="3" applyNumberFormat="1" applyFont="1" applyFill="1" applyAlignment="1">
      <alignment horizontal="left" vertical="center"/>
    </xf>
    <xf numFmtId="14" fontId="47" fillId="4" borderId="0" xfId="3" applyNumberFormat="1" applyFont="1" applyFill="1" applyAlignment="1">
      <alignment horizontal="left" vertical="center" wrapText="1"/>
    </xf>
    <xf numFmtId="3" fontId="47" fillId="4" borderId="0" xfId="3" applyNumberFormat="1" applyFont="1" applyFill="1" applyAlignment="1">
      <alignment horizontal="center" vertical="center"/>
    </xf>
    <xf numFmtId="164" fontId="47" fillId="4" borderId="0" xfId="3" applyNumberFormat="1" applyFont="1" applyFill="1" applyAlignment="1">
      <alignment horizontal="center" vertical="center"/>
    </xf>
    <xf numFmtId="43" fontId="47" fillId="4" borderId="0" xfId="1" applyFont="1" applyFill="1" applyBorder="1" applyAlignment="1">
      <alignment horizontal="left" vertical="center" wrapText="1"/>
    </xf>
    <xf numFmtId="164" fontId="47" fillId="0" borderId="0" xfId="3" applyNumberFormat="1" applyFont="1" applyAlignment="1">
      <alignment horizontal="left" vertical="center"/>
    </xf>
    <xf numFmtId="14" fontId="47" fillId="0" borderId="0" xfId="3" applyNumberFormat="1" applyFont="1" applyAlignment="1">
      <alignment horizontal="left" vertical="center" wrapText="1"/>
    </xf>
    <xf numFmtId="3" fontId="47" fillId="0" borderId="0" xfId="3" applyNumberFormat="1" applyFont="1" applyAlignment="1">
      <alignment horizontal="center" vertical="center"/>
    </xf>
    <xf numFmtId="164" fontId="47" fillId="0" borderId="0" xfId="3" applyNumberFormat="1" applyFont="1" applyAlignment="1">
      <alignment horizontal="center" vertical="center"/>
    </xf>
    <xf numFmtId="164" fontId="47" fillId="0" borderId="0" xfId="3" applyNumberFormat="1" applyFont="1" applyAlignment="1">
      <alignment horizontal="left" vertical="center" wrapText="1"/>
    </xf>
    <xf numFmtId="164" fontId="47" fillId="4" borderId="0" xfId="3" applyNumberFormat="1" applyFont="1" applyFill="1" applyAlignment="1">
      <alignment horizontal="left" vertical="center" wrapText="1"/>
    </xf>
    <xf numFmtId="43" fontId="47" fillId="0" borderId="0" xfId="1" applyFont="1" applyFill="1" applyBorder="1" applyAlignment="1">
      <alignment horizontal="left" vertical="center" wrapText="1"/>
    </xf>
    <xf numFmtId="1" fontId="47" fillId="0" borderId="0" xfId="3" applyNumberFormat="1" applyFont="1" applyAlignment="1">
      <alignment horizontal="left" vertical="center"/>
    </xf>
    <xf numFmtId="165" fontId="47" fillId="4" borderId="0" xfId="3" applyNumberFormat="1" applyFont="1" applyFill="1" applyAlignment="1">
      <alignment horizontal="left" vertical="center" wrapText="1"/>
    </xf>
    <xf numFmtId="0" fontId="47" fillId="5" borderId="0" xfId="0" applyFont="1" applyFill="1" applyAlignment="1">
      <alignment vertical="center" wrapText="1"/>
    </xf>
    <xf numFmtId="9" fontId="47" fillId="5" borderId="0" xfId="0" applyNumberFormat="1" applyFont="1" applyFill="1" applyAlignment="1">
      <alignment horizontal="right" vertical="center" wrapText="1"/>
    </xf>
    <xf numFmtId="0" fontId="47" fillId="5" borderId="5" xfId="0" applyFont="1" applyFill="1" applyBorder="1" applyAlignment="1">
      <alignment vertical="center" wrapText="1"/>
    </xf>
    <xf numFmtId="9" fontId="47" fillId="5" borderId="5" xfId="0" applyNumberFormat="1" applyFont="1" applyFill="1" applyBorder="1" applyAlignment="1">
      <alignment horizontal="right" vertical="center" wrapText="1"/>
    </xf>
    <xf numFmtId="0" fontId="47" fillId="0" borderId="0" xfId="0" applyFont="1" applyAlignment="1">
      <alignment vertical="center" wrapText="1"/>
    </xf>
    <xf numFmtId="9" fontId="47" fillId="0" borderId="0" xfId="0" applyNumberFormat="1" applyFont="1" applyAlignment="1">
      <alignment horizontal="right" vertical="center" wrapText="1"/>
    </xf>
    <xf numFmtId="0" fontId="47" fillId="5" borderId="6" xfId="0" applyFont="1" applyFill="1" applyBorder="1" applyAlignment="1">
      <alignment vertical="center" wrapText="1"/>
    </xf>
    <xf numFmtId="9" fontId="47" fillId="5" borderId="6" xfId="0" applyNumberFormat="1" applyFont="1" applyFill="1" applyBorder="1" applyAlignment="1">
      <alignment horizontal="right" vertical="center" wrapText="1"/>
    </xf>
    <xf numFmtId="9" fontId="47" fillId="0" borderId="0" xfId="0" applyNumberFormat="1" applyFont="1" applyAlignment="1">
      <alignment vertical="center" wrapText="1"/>
    </xf>
    <xf numFmtId="0" fontId="47" fillId="5" borderId="2" xfId="0" applyFont="1" applyFill="1" applyBorder="1" applyAlignment="1">
      <alignment vertical="center" wrapText="1"/>
    </xf>
    <xf numFmtId="9" fontId="47" fillId="5" borderId="2" xfId="0" applyNumberFormat="1" applyFont="1" applyFill="1" applyBorder="1" applyAlignment="1">
      <alignment horizontal="right" vertical="center" wrapText="1"/>
    </xf>
    <xf numFmtId="9" fontId="47" fillId="5" borderId="0" xfId="0" applyNumberFormat="1" applyFont="1" applyFill="1" applyBorder="1" applyAlignment="1">
      <alignment horizontal="right" vertical="center" wrapText="1"/>
    </xf>
    <xf numFmtId="9" fontId="47" fillId="0" borderId="0" xfId="0" applyNumberFormat="1" applyFont="1" applyAlignment="1">
      <alignment horizontal="center" vertical="center" wrapText="1"/>
    </xf>
    <xf numFmtId="9" fontId="47" fillId="0" borderId="0" xfId="0" applyNumberFormat="1" applyFont="1" applyAlignment="1">
      <alignment horizontal="left" vertical="center" wrapText="1"/>
    </xf>
    <xf numFmtId="0" fontId="47" fillId="0" borderId="0" xfId="0" applyFont="1" applyFill="1" applyAlignment="1">
      <alignment vertical="center" wrapText="1"/>
    </xf>
    <xf numFmtId="0" fontId="47" fillId="0" borderId="2" xfId="0" applyFont="1" applyFill="1" applyBorder="1" applyAlignment="1">
      <alignment vertical="center" wrapText="1"/>
    </xf>
    <xf numFmtId="0" fontId="47" fillId="0" borderId="0" xfId="0" applyFont="1" applyAlignment="1">
      <alignment horizontal="left" vertical="center" wrapText="1"/>
    </xf>
    <xf numFmtId="167" fontId="34" fillId="5" borderId="10" xfId="1" applyNumberFormat="1" applyFont="1" applyFill="1" applyBorder="1" applyAlignment="1">
      <alignment horizontal="right" vertical="center"/>
    </xf>
    <xf numFmtId="167" fontId="33" fillId="6" borderId="10" xfId="1" applyNumberFormat="1" applyFont="1" applyFill="1" applyBorder="1" applyAlignment="1">
      <alignment horizontal="right" vertical="center"/>
    </xf>
    <xf numFmtId="167" fontId="34" fillId="7" borderId="10" xfId="1" applyNumberFormat="1" applyFont="1" applyFill="1" applyBorder="1" applyAlignment="1">
      <alignment horizontal="right" vertical="center"/>
    </xf>
    <xf numFmtId="167" fontId="33" fillId="6" borderId="18" xfId="1" applyNumberFormat="1" applyFont="1" applyFill="1" applyBorder="1" applyAlignment="1">
      <alignment horizontal="right" vertical="center"/>
    </xf>
    <xf numFmtId="167" fontId="33" fillId="6" borderId="17" xfId="1" applyNumberFormat="1" applyFont="1" applyFill="1" applyBorder="1" applyAlignment="1">
      <alignment horizontal="right" vertical="center"/>
    </xf>
    <xf numFmtId="0" fontId="34" fillId="4" borderId="0" xfId="0" applyFont="1" applyFill="1" applyAlignment="1">
      <alignment horizontal="left" vertical="center" wrapText="1"/>
    </xf>
    <xf numFmtId="0" fontId="34" fillId="4" borderId="0" xfId="0" applyFont="1" applyFill="1" applyAlignment="1">
      <alignment vertical="center"/>
    </xf>
    <xf numFmtId="0" fontId="34" fillId="4" borderId="0" xfId="0" applyFont="1" applyFill="1" applyAlignment="1">
      <alignment vertical="center" wrapText="1"/>
    </xf>
    <xf numFmtId="4" fontId="34" fillId="4" borderId="0" xfId="0" applyNumberFormat="1" applyFont="1" applyFill="1" applyAlignment="1">
      <alignment vertical="center"/>
    </xf>
    <xf numFmtId="4" fontId="34" fillId="4" borderId="0" xfId="0" applyNumberFormat="1" applyFont="1" applyFill="1" applyAlignment="1">
      <alignment horizontal="right" vertical="center"/>
    </xf>
    <xf numFmtId="0" fontId="34" fillId="9" borderId="0" xfId="0" applyFont="1" applyFill="1" applyBorder="1" applyAlignment="1">
      <alignment horizontal="left" vertical="center" wrapText="1"/>
    </xf>
    <xf numFmtId="0" fontId="34" fillId="9" borderId="0" xfId="0" applyFont="1" applyFill="1" applyBorder="1" applyAlignment="1">
      <alignment vertical="center" wrapText="1"/>
    </xf>
    <xf numFmtId="0" fontId="34" fillId="9" borderId="0" xfId="0" applyFont="1" applyFill="1" applyBorder="1" applyAlignment="1">
      <alignment vertical="center"/>
    </xf>
    <xf numFmtId="3" fontId="34" fillId="9" borderId="0" xfId="0" applyNumberFormat="1" applyFont="1" applyFill="1" applyBorder="1" applyAlignment="1">
      <alignment horizontal="right" vertical="center"/>
    </xf>
    <xf numFmtId="14" fontId="34" fillId="4" borderId="0" xfId="0" applyNumberFormat="1" applyFont="1" applyFill="1" applyAlignment="1">
      <alignment vertical="center"/>
    </xf>
    <xf numFmtId="0" fontId="34" fillId="7" borderId="0" xfId="0" applyFont="1" applyFill="1" applyAlignment="1">
      <alignment horizontal="left" vertical="center" wrapText="1"/>
    </xf>
    <xf numFmtId="0" fontId="34" fillId="7" borderId="0" xfId="0" applyFont="1" applyFill="1" applyAlignment="1">
      <alignment vertical="center"/>
    </xf>
    <xf numFmtId="0" fontId="34" fillId="7" borderId="0" xfId="0" applyFont="1" applyFill="1" applyAlignment="1">
      <alignment vertical="center" wrapText="1"/>
    </xf>
    <xf numFmtId="4" fontId="34" fillId="7" borderId="0" xfId="0" applyNumberFormat="1" applyFont="1" applyFill="1" applyAlignment="1">
      <alignment horizontal="right" vertical="center"/>
    </xf>
    <xf numFmtId="0" fontId="34" fillId="9" borderId="0" xfId="0" applyFont="1" applyFill="1" applyAlignment="1">
      <alignment horizontal="left" vertical="center" wrapText="1"/>
    </xf>
    <xf numFmtId="0" fontId="34" fillId="9" borderId="0" xfId="0" applyFont="1" applyFill="1" applyAlignment="1">
      <alignment vertical="center" wrapText="1"/>
    </xf>
    <xf numFmtId="0" fontId="34" fillId="9" borderId="0" xfId="0" applyFont="1" applyFill="1" applyAlignment="1">
      <alignment vertical="center"/>
    </xf>
    <xf numFmtId="14" fontId="34" fillId="9" borderId="0" xfId="0" applyNumberFormat="1" applyFont="1" applyFill="1" applyAlignment="1">
      <alignment vertical="center" wrapText="1"/>
    </xf>
    <xf numFmtId="4" fontId="34" fillId="9" borderId="0" xfId="0" applyNumberFormat="1" applyFont="1" applyFill="1" applyAlignment="1">
      <alignment horizontal="right" vertical="center"/>
    </xf>
    <xf numFmtId="4" fontId="34" fillId="9" borderId="0" xfId="0" applyNumberFormat="1" applyFont="1" applyFill="1" applyAlignment="1">
      <alignment horizontal="right" vertical="center" wrapText="1"/>
    </xf>
    <xf numFmtId="14" fontId="34" fillId="7" borderId="0" xfId="0" applyNumberFormat="1" applyFont="1" applyFill="1" applyAlignment="1">
      <alignment vertical="center"/>
    </xf>
    <xf numFmtId="0" fontId="14" fillId="0" borderId="0" xfId="0" applyFont="1" applyFill="1"/>
    <xf numFmtId="3" fontId="31" fillId="0" borderId="0" xfId="0" applyNumberFormat="1" applyFont="1" applyFill="1" applyAlignment="1">
      <alignment horizontal="right" vertical="center" wrapText="1"/>
    </xf>
    <xf numFmtId="0" fontId="14" fillId="0" borderId="0" xfId="0" applyFont="1"/>
    <xf numFmtId="0" fontId="42" fillId="2" borderId="68" xfId="6" applyFont="1" applyFill="1" applyBorder="1" applyAlignment="1">
      <alignment horizontal="center" vertical="center"/>
    </xf>
    <xf numFmtId="0" fontId="42" fillId="2" borderId="4" xfId="6" applyFont="1" applyFill="1" applyBorder="1" applyAlignment="1">
      <alignment horizontal="center" vertical="center" wrapText="1"/>
    </xf>
    <xf numFmtId="0" fontId="42" fillId="2" borderId="4" xfId="6" applyFont="1" applyFill="1" applyBorder="1" applyAlignment="1">
      <alignment horizontal="center" vertical="center"/>
    </xf>
    <xf numFmtId="167" fontId="42" fillId="2" borderId="4" xfId="1" applyNumberFormat="1" applyFont="1" applyFill="1" applyBorder="1" applyAlignment="1">
      <alignment horizontal="center" vertical="center" wrapText="1"/>
    </xf>
    <xf numFmtId="0" fontId="16" fillId="17" borderId="0" xfId="6" applyFont="1" applyFill="1" applyAlignment="1">
      <alignment vertical="center"/>
    </xf>
    <xf numFmtId="0" fontId="16" fillId="17" borderId="0" xfId="6" applyFont="1" applyFill="1" applyAlignment="1">
      <alignment vertical="center" wrapText="1"/>
    </xf>
    <xf numFmtId="43" fontId="49" fillId="17" borderId="0" xfId="1" applyFont="1" applyFill="1" applyBorder="1" applyAlignment="1">
      <alignment vertical="center"/>
    </xf>
    <xf numFmtId="0" fontId="16" fillId="9" borderId="0" xfId="6" applyFont="1" applyFill="1" applyAlignment="1">
      <alignment vertical="center"/>
    </xf>
    <xf numFmtId="0" fontId="16" fillId="9" borderId="0" xfId="6" applyFont="1" applyFill="1" applyAlignment="1">
      <alignment vertical="center" wrapText="1"/>
    </xf>
    <xf numFmtId="43" fontId="49" fillId="9" borderId="0" xfId="1" applyFont="1" applyFill="1" applyBorder="1" applyAlignment="1">
      <alignment vertical="center"/>
    </xf>
    <xf numFmtId="0" fontId="50" fillId="3" borderId="0" xfId="0" applyFont="1" applyFill="1" applyAlignment="1">
      <alignment vertical="center" wrapText="1"/>
    </xf>
    <xf numFmtId="168" fontId="50" fillId="3" borderId="0" xfId="1" applyNumberFormat="1" applyFont="1" applyFill="1" applyAlignment="1">
      <alignment horizontal="right" vertical="center" wrapText="1"/>
    </xf>
    <xf numFmtId="43" fontId="50" fillId="3" borderId="0" xfId="1" applyFont="1" applyFill="1" applyAlignment="1">
      <alignment horizontal="right" vertical="center" wrapText="1"/>
    </xf>
    <xf numFmtId="0" fontId="51" fillId="0" borderId="0" xfId="0" applyFont="1"/>
    <xf numFmtId="166" fontId="36" fillId="7" borderId="0" xfId="0" applyNumberFormat="1" applyFont="1" applyFill="1" applyAlignment="1">
      <alignment horizontal="right" vertical="center"/>
    </xf>
    <xf numFmtId="166" fontId="8" fillId="3" borderId="0" xfId="0" applyNumberFormat="1" applyFont="1" applyFill="1" applyAlignment="1">
      <alignment horizontal="right" vertical="center"/>
    </xf>
    <xf numFmtId="166" fontId="36" fillId="5" borderId="0" xfId="0" applyNumberFormat="1" applyFont="1" applyFill="1" applyAlignment="1">
      <alignment horizontal="right" vertical="center"/>
    </xf>
    <xf numFmtId="166" fontId="36" fillId="0" borderId="0" xfId="0" applyNumberFormat="1" applyFont="1" applyAlignment="1">
      <alignment horizontal="right" vertical="center"/>
    </xf>
    <xf numFmtId="3" fontId="34" fillId="5" borderId="0" xfId="0" applyNumberFormat="1" applyFont="1" applyFill="1" applyAlignment="1">
      <alignment horizontal="right" vertical="center" wrapText="1"/>
    </xf>
    <xf numFmtId="3" fontId="34" fillId="0" borderId="0" xfId="0" applyNumberFormat="1" applyFont="1" applyFill="1" applyAlignment="1">
      <alignment horizontal="right" vertical="center" wrapText="1"/>
    </xf>
    <xf numFmtId="167" fontId="8" fillId="3" borderId="0" xfId="1" applyNumberFormat="1" applyFont="1" applyFill="1" applyAlignment="1">
      <alignment horizontal="right" vertical="center"/>
    </xf>
    <xf numFmtId="0" fontId="46" fillId="17" borderId="0" xfId="5" applyFill="1" applyBorder="1"/>
    <xf numFmtId="14" fontId="46" fillId="17" borderId="0" xfId="5" applyNumberFormat="1" applyFill="1" applyBorder="1"/>
    <xf numFmtId="0" fontId="46" fillId="0" borderId="0" xfId="5" applyBorder="1"/>
    <xf numFmtId="14" fontId="46" fillId="0" borderId="0" xfId="5" applyNumberFormat="1" applyBorder="1"/>
    <xf numFmtId="0" fontId="46" fillId="9" borderId="0" xfId="5" applyFill="1" applyBorder="1"/>
    <xf numFmtId="14" fontId="46" fillId="9" borderId="0" xfId="5" applyNumberFormat="1" applyFill="1" applyBorder="1"/>
    <xf numFmtId="0" fontId="6" fillId="17" borderId="0" xfId="0" applyFont="1" applyFill="1" applyBorder="1"/>
    <xf numFmtId="14" fontId="6" fillId="17" borderId="0" xfId="0" applyNumberFormat="1" applyFont="1" applyFill="1" applyBorder="1"/>
    <xf numFmtId="0" fontId="6" fillId="0" borderId="0" xfId="0" applyFont="1" applyBorder="1"/>
    <xf numFmtId="14" fontId="6" fillId="0" borderId="0" xfId="0" applyNumberFormat="1" applyFont="1" applyBorder="1"/>
    <xf numFmtId="14" fontId="6" fillId="0" borderId="0" xfId="0" applyNumberFormat="1" applyFont="1" applyBorder="1" applyAlignment="1">
      <alignment horizontal="right"/>
    </xf>
    <xf numFmtId="0" fontId="52" fillId="0" borderId="0" xfId="0" applyFont="1" applyAlignment="1">
      <alignment horizontal="center" vertical="center"/>
    </xf>
    <xf numFmtId="0" fontId="53" fillId="0" borderId="0" xfId="0" applyFont="1" applyAlignment="1">
      <alignment horizontal="right" vertical="center"/>
    </xf>
    <xf numFmtId="0" fontId="52" fillId="9" borderId="0" xfId="0" applyFont="1" applyFill="1" applyAlignment="1">
      <alignment vertical="center"/>
    </xf>
    <xf numFmtId="164" fontId="53" fillId="0" borderId="0" xfId="3" applyNumberFormat="1" applyFont="1" applyAlignment="1">
      <alignment vertical="center"/>
    </xf>
    <xf numFmtId="0" fontId="53"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2" fillId="9" borderId="0" xfId="0" applyFont="1" applyFill="1" applyAlignment="1">
      <alignment horizontal="center" vertical="center"/>
    </xf>
    <xf numFmtId="0" fontId="12" fillId="2" borderId="69" xfId="0" applyFont="1" applyFill="1" applyBorder="1" applyAlignment="1">
      <alignment horizontal="center" vertical="center"/>
    </xf>
    <xf numFmtId="0" fontId="53" fillId="19" borderId="0" xfId="0" applyFont="1" applyFill="1" applyAlignment="1">
      <alignment vertical="center"/>
    </xf>
    <xf numFmtId="166" fontId="53" fillId="19" borderId="0" xfId="0" applyNumberFormat="1" applyFont="1" applyFill="1" applyAlignment="1">
      <alignment horizontal="right" vertical="center"/>
    </xf>
    <xf numFmtId="166" fontId="52" fillId="9" borderId="0" xfId="0" applyNumberFormat="1" applyFont="1" applyFill="1" applyAlignment="1">
      <alignment vertical="center"/>
    </xf>
    <xf numFmtId="166" fontId="52" fillId="9" borderId="0" xfId="0" applyNumberFormat="1" applyFont="1" applyFill="1" applyAlignment="1">
      <alignment horizontal="right" vertical="center"/>
    </xf>
    <xf numFmtId="0" fontId="11" fillId="20" borderId="0" xfId="0" applyFont="1" applyFill="1" applyAlignment="1">
      <alignment horizontal="left" vertical="center" readingOrder="1"/>
    </xf>
    <xf numFmtId="166" fontId="11" fillId="20" borderId="0" xfId="0" applyNumberFormat="1" applyFont="1" applyFill="1" applyAlignment="1">
      <alignment horizontal="right" vertical="center" readingOrder="1"/>
    </xf>
    <xf numFmtId="0" fontId="11" fillId="9" borderId="0" xfId="0" applyFont="1" applyFill="1" applyAlignment="1">
      <alignment horizontal="left" vertical="center" readingOrder="1"/>
    </xf>
    <xf numFmtId="166" fontId="11" fillId="9" borderId="0" xfId="0" applyNumberFormat="1" applyFont="1" applyFill="1" applyAlignment="1">
      <alignment horizontal="right" vertical="center" readingOrder="1"/>
    </xf>
    <xf numFmtId="166" fontId="42" fillId="18" borderId="0" xfId="0" applyNumberFormat="1" applyFont="1" applyFill="1" applyAlignment="1">
      <alignment horizontal="right" vertical="center" readingOrder="1"/>
    </xf>
    <xf numFmtId="166" fontId="54" fillId="9" borderId="0" xfId="0" applyNumberFormat="1" applyFont="1" applyFill="1" applyAlignment="1">
      <alignment vertical="center"/>
    </xf>
    <xf numFmtId="166" fontId="54" fillId="9" borderId="0" xfId="0" applyNumberFormat="1" applyFont="1" applyFill="1" applyAlignment="1">
      <alignment horizontal="right" vertical="center"/>
    </xf>
    <xf numFmtId="0" fontId="52" fillId="0" borderId="0" xfId="0" applyFont="1" applyAlignment="1">
      <alignment horizontal="left" vertical="center"/>
    </xf>
    <xf numFmtId="164" fontId="53" fillId="0" borderId="0" xfId="0" applyNumberFormat="1" applyFont="1" applyAlignment="1">
      <alignment vertical="center"/>
    </xf>
    <xf numFmtId="0" fontId="55" fillId="0" borderId="0" xfId="0" applyFont="1" applyAlignment="1">
      <alignment horizontal="left" vertical="center"/>
    </xf>
    <xf numFmtId="3" fontId="52" fillId="9" borderId="0" xfId="0" applyNumberFormat="1" applyFont="1" applyFill="1" applyAlignment="1">
      <alignment vertical="center"/>
    </xf>
    <xf numFmtId="3" fontId="52" fillId="9" borderId="0" xfId="0" applyNumberFormat="1" applyFont="1" applyFill="1" applyAlignment="1">
      <alignment horizontal="right" vertical="center"/>
    </xf>
    <xf numFmtId="3" fontId="11" fillId="20" borderId="0" xfId="0" applyNumberFormat="1" applyFont="1" applyFill="1" applyAlignment="1">
      <alignment horizontal="right" vertical="center" readingOrder="1"/>
    </xf>
    <xf numFmtId="3" fontId="11" fillId="9" borderId="0" xfId="0" applyNumberFormat="1" applyFont="1" applyFill="1" applyAlignment="1">
      <alignment horizontal="right" vertical="center" readingOrder="1"/>
    </xf>
    <xf numFmtId="0" fontId="53" fillId="0" borderId="0" xfId="0" applyFont="1" applyAlignment="1">
      <alignment horizontal="right" vertical="center" wrapText="1"/>
    </xf>
    <xf numFmtId="0" fontId="14" fillId="0" borderId="0" xfId="0" applyFont="1"/>
    <xf numFmtId="166" fontId="14" fillId="0" borderId="0" xfId="0" applyNumberFormat="1" applyFont="1"/>
    <xf numFmtId="0" fontId="36" fillId="7" borderId="0" xfId="0" applyFont="1" applyFill="1" applyAlignment="1">
      <alignment vertical="center"/>
    </xf>
    <xf numFmtId="0" fontId="36" fillId="5" borderId="0" xfId="0" applyFont="1" applyFill="1" applyAlignment="1">
      <alignment vertical="center" wrapText="1"/>
    </xf>
    <xf numFmtId="0" fontId="14" fillId="0" borderId="0" xfId="0" applyFont="1"/>
    <xf numFmtId="166" fontId="52" fillId="0" borderId="0" xfId="0" applyNumberFormat="1" applyFont="1" applyAlignment="1">
      <alignment vertical="center"/>
    </xf>
    <xf numFmtId="0" fontId="8" fillId="0" borderId="0" xfId="0" applyFont="1" applyFill="1" applyAlignment="1">
      <alignment vertical="center"/>
    </xf>
    <xf numFmtId="3" fontId="8" fillId="0" borderId="0" xfId="0" applyNumberFormat="1" applyFont="1" applyFill="1" applyAlignment="1">
      <alignment horizontal="right" vertical="center"/>
    </xf>
    <xf numFmtId="0" fontId="8" fillId="0" borderId="0" xfId="0" applyFont="1" applyFill="1" applyAlignment="1">
      <alignment horizontal="right" vertical="center"/>
    </xf>
    <xf numFmtId="43" fontId="36" fillId="5" borderId="0" xfId="1" applyFont="1" applyFill="1" applyAlignment="1">
      <alignment horizontal="right" vertical="center" wrapText="1"/>
    </xf>
    <xf numFmtId="43" fontId="36" fillId="0" borderId="0" xfId="1" applyFont="1" applyAlignment="1">
      <alignment horizontal="right" vertical="center" wrapText="1"/>
    </xf>
    <xf numFmtId="43" fontId="8" fillId="3" borderId="0" xfId="1" applyFont="1" applyFill="1" applyAlignment="1">
      <alignment horizontal="right"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27" fillId="0" borderId="10" xfId="0" applyFont="1" applyBorder="1" applyAlignment="1">
      <alignment vertical="center" wrapText="1"/>
    </xf>
    <xf numFmtId="0" fontId="47" fillId="0" borderId="0" xfId="0" applyFont="1" applyAlignment="1">
      <alignment vertical="center" wrapText="1"/>
    </xf>
    <xf numFmtId="3" fontId="56" fillId="0" borderId="0" xfId="0" applyNumberFormat="1" applyFont="1" applyAlignment="1">
      <alignment vertical="center"/>
    </xf>
    <xf numFmtId="0" fontId="6" fillId="0" borderId="0" xfId="0" applyFont="1" applyAlignment="1">
      <alignment vertical="center"/>
    </xf>
    <xf numFmtId="0" fontId="58" fillId="21" borderId="70" xfId="0" applyFont="1" applyFill="1" applyBorder="1" applyAlignment="1">
      <alignment horizontal="justify" vertical="center" wrapText="1"/>
    </xf>
    <xf numFmtId="0" fontId="57" fillId="0" borderId="70" xfId="0" applyFont="1" applyBorder="1" applyAlignment="1">
      <alignment horizontal="justify" vertical="center" wrapText="1"/>
    </xf>
    <xf numFmtId="0" fontId="57" fillId="21" borderId="70" xfId="0" applyFont="1" applyFill="1" applyBorder="1" applyAlignment="1">
      <alignment horizontal="justify" vertical="center" wrapText="1"/>
    </xf>
    <xf numFmtId="0" fontId="6" fillId="0" borderId="70" xfId="0" applyFont="1" applyBorder="1" applyAlignment="1">
      <alignment vertical="center" wrapText="1"/>
    </xf>
    <xf numFmtId="0" fontId="57" fillId="0" borderId="70" xfId="0" applyFont="1" applyBorder="1" applyAlignment="1">
      <alignment vertical="center" wrapText="1"/>
    </xf>
    <xf numFmtId="0" fontId="58" fillId="7" borderId="70" xfId="0" applyFont="1" applyFill="1" applyBorder="1" applyAlignment="1">
      <alignment horizontal="justify" vertical="center" wrapText="1"/>
    </xf>
    <xf numFmtId="0" fontId="6" fillId="21" borderId="70" xfId="0" applyFont="1" applyFill="1" applyBorder="1" applyAlignment="1">
      <alignment vertical="center" wrapText="1"/>
    </xf>
    <xf numFmtId="0" fontId="6" fillId="0" borderId="70" xfId="0" applyFont="1" applyBorder="1" applyAlignment="1">
      <alignment horizontal="justify" vertical="center"/>
    </xf>
    <xf numFmtId="0" fontId="6" fillId="0" borderId="70" xfId="0" applyFont="1" applyBorder="1" applyAlignment="1">
      <alignment horizontal="justify" vertical="center" wrapText="1"/>
    </xf>
    <xf numFmtId="0" fontId="6" fillId="0" borderId="0" xfId="0" applyFont="1" applyAlignment="1">
      <alignment horizontal="center" vertical="center"/>
    </xf>
    <xf numFmtId="0" fontId="58" fillId="22" borderId="70" xfId="0" applyFont="1" applyFill="1" applyBorder="1" applyAlignment="1">
      <alignment horizontal="center" vertical="center" wrapText="1"/>
    </xf>
    <xf numFmtId="0" fontId="6" fillId="22" borderId="70" xfId="0" applyFont="1" applyFill="1" applyBorder="1" applyAlignment="1">
      <alignment horizontal="center" vertical="center" wrapText="1"/>
    </xf>
    <xf numFmtId="0" fontId="59" fillId="22" borderId="70" xfId="0" applyFont="1" applyFill="1" applyBorder="1" applyAlignment="1">
      <alignment horizontal="center" vertical="center" wrapText="1"/>
    </xf>
    <xf numFmtId="0" fontId="57" fillId="22" borderId="70" xfId="0" applyFont="1" applyFill="1" applyBorder="1" applyAlignment="1">
      <alignment horizontal="center" vertical="center" wrapText="1"/>
    </xf>
    <xf numFmtId="0" fontId="57" fillId="0" borderId="70" xfId="0" applyFont="1" applyBorder="1" applyAlignment="1">
      <alignment horizontal="center" vertical="center" wrapText="1"/>
    </xf>
    <xf numFmtId="0" fontId="57" fillId="19" borderId="70" xfId="0" applyFont="1" applyFill="1" applyBorder="1" applyAlignment="1">
      <alignment horizontal="justify" vertical="center" wrapText="1"/>
    </xf>
    <xf numFmtId="0" fontId="6" fillId="19" borderId="70" xfId="0" applyFont="1" applyFill="1" applyBorder="1" applyAlignment="1">
      <alignment vertical="center" wrapText="1"/>
    </xf>
    <xf numFmtId="0" fontId="6" fillId="19" borderId="70" xfId="0" applyFont="1" applyFill="1" applyBorder="1" applyAlignment="1">
      <alignment horizontal="center" vertical="center" wrapText="1"/>
    </xf>
    <xf numFmtId="0" fontId="57" fillId="19" borderId="70" xfId="0" applyFont="1" applyFill="1" applyBorder="1" applyAlignment="1">
      <alignment horizontal="center" vertical="center" wrapText="1"/>
    </xf>
    <xf numFmtId="164" fontId="34" fillId="4" borderId="0" xfId="3" applyNumberFormat="1" applyFont="1" applyFill="1" applyAlignment="1">
      <alignment horizontal="left" vertical="center" wrapText="1"/>
    </xf>
    <xf numFmtId="0" fontId="34" fillId="4" borderId="0" xfId="0" applyFont="1" applyFill="1" applyAlignment="1">
      <alignment horizontal="center" vertical="center" wrapText="1"/>
    </xf>
    <xf numFmtId="164" fontId="34" fillId="0" borderId="0" xfId="3" applyNumberFormat="1" applyFont="1" applyAlignment="1">
      <alignment horizontal="left" vertical="center" wrapText="1"/>
    </xf>
    <xf numFmtId="0" fontId="34" fillId="0" borderId="0" xfId="0" applyFont="1" applyAlignment="1">
      <alignment horizontal="center" vertical="center" wrapText="1"/>
    </xf>
    <xf numFmtId="43" fontId="14" fillId="0" borderId="0" xfId="1" applyFont="1"/>
    <xf numFmtId="169" fontId="14" fillId="0" borderId="0" xfId="0" applyNumberFormat="1" applyFont="1"/>
    <xf numFmtId="167" fontId="34" fillId="7" borderId="0" xfId="1" applyNumberFormat="1" applyFont="1" applyFill="1" applyAlignment="1">
      <alignment vertical="center"/>
    </xf>
    <xf numFmtId="167" fontId="34" fillId="7" borderId="0" xfId="1" applyNumberFormat="1" applyFont="1" applyFill="1" applyAlignment="1">
      <alignment vertical="center" wrapText="1"/>
    </xf>
    <xf numFmtId="167" fontId="34" fillId="7" borderId="0" xfId="1" applyNumberFormat="1" applyFont="1" applyFill="1" applyAlignment="1">
      <alignment horizontal="right" vertical="center"/>
    </xf>
    <xf numFmtId="167" fontId="14" fillId="0" borderId="0" xfId="1" applyNumberFormat="1" applyFont="1"/>
    <xf numFmtId="167" fontId="34" fillId="4" borderId="0" xfId="1" applyNumberFormat="1" applyFont="1" applyFill="1" applyAlignment="1">
      <alignment horizontal="right" vertical="center"/>
    </xf>
    <xf numFmtId="167" fontId="34" fillId="4" borderId="0" xfId="1" applyNumberFormat="1" applyFont="1" applyFill="1" applyAlignment="1">
      <alignment vertical="center" wrapText="1"/>
    </xf>
    <xf numFmtId="167" fontId="34" fillId="4" borderId="0" xfId="1" applyNumberFormat="1" applyFont="1" applyFill="1" applyAlignment="1">
      <alignment vertical="center"/>
    </xf>
    <xf numFmtId="167" fontId="14" fillId="0" borderId="0" xfId="0" applyNumberFormat="1" applyFont="1"/>
    <xf numFmtId="0" fontId="14" fillId="0" borderId="0" xfId="0" applyFont="1"/>
    <xf numFmtId="0" fontId="33" fillId="0" borderId="0" xfId="0" applyFont="1"/>
    <xf numFmtId="0" fontId="8" fillId="2" borderId="4" xfId="0" applyFont="1" applyFill="1" applyBorder="1" applyAlignment="1">
      <alignment horizontal="center" vertical="center"/>
    </xf>
    <xf numFmtId="0" fontId="14" fillId="0" borderId="0" xfId="0" applyFont="1" applyAlignment="1">
      <alignment vertical="center"/>
    </xf>
    <xf numFmtId="0" fontId="16" fillId="5" borderId="14" xfId="0" applyFont="1" applyFill="1" applyBorder="1" applyAlignment="1">
      <alignment vertical="center"/>
    </xf>
    <xf numFmtId="0" fontId="16" fillId="5" borderId="8" xfId="0" applyFont="1" applyFill="1" applyBorder="1" applyAlignment="1">
      <alignment vertical="center"/>
    </xf>
    <xf numFmtId="0" fontId="16" fillId="5" borderId="13" xfId="0" applyFont="1" applyFill="1" applyBorder="1" applyAlignment="1">
      <alignment vertical="center"/>
    </xf>
    <xf numFmtId="0" fontId="16" fillId="7" borderId="14" xfId="0" applyFont="1" applyFill="1" applyBorder="1" applyAlignment="1">
      <alignment vertical="center"/>
    </xf>
    <xf numFmtId="0" fontId="16" fillId="7" borderId="8" xfId="0" applyFont="1" applyFill="1" applyBorder="1" applyAlignment="1">
      <alignment vertical="center"/>
    </xf>
    <xf numFmtId="0" fontId="16" fillId="5" borderId="9" xfId="0" applyFont="1" applyFill="1" applyBorder="1" applyAlignment="1">
      <alignment vertical="center"/>
    </xf>
    <xf numFmtId="0" fontId="16" fillId="7" borderId="9" xfId="0" applyFont="1" applyFill="1" applyBorder="1" applyAlignment="1">
      <alignment vertical="center"/>
    </xf>
    <xf numFmtId="0" fontId="14" fillId="0" borderId="0" xfId="0" applyFont="1"/>
    <xf numFmtId="0" fontId="14" fillId="17" borderId="0" xfId="0" applyFont="1" applyFill="1" applyBorder="1" applyAlignment="1">
      <alignment vertical="center"/>
    </xf>
    <xf numFmtId="14" fontId="14" fillId="17" borderId="0" xfId="0" applyNumberFormat="1" applyFont="1" applyFill="1" applyBorder="1" applyAlignment="1">
      <alignment vertical="center"/>
    </xf>
    <xf numFmtId="0" fontId="14" fillId="0" borderId="0" xfId="0" applyFont="1" applyFill="1" applyBorder="1" applyAlignment="1">
      <alignment vertical="center"/>
    </xf>
    <xf numFmtId="14" fontId="14" fillId="0" borderId="0" xfId="0" applyNumberFormat="1" applyFont="1" applyFill="1" applyBorder="1" applyAlignment="1">
      <alignment vertical="center"/>
    </xf>
    <xf numFmtId="0" fontId="37" fillId="0" borderId="0" xfId="0" applyFont="1" applyAlignment="1">
      <alignment vertical="center"/>
    </xf>
    <xf numFmtId="0" fontId="8" fillId="2" borderId="4" xfId="0" applyFont="1" applyFill="1" applyBorder="1" applyAlignment="1">
      <alignment horizontal="justify" vertical="center"/>
    </xf>
    <xf numFmtId="0" fontId="8" fillId="2" borderId="4" xfId="0" applyFont="1" applyFill="1" applyBorder="1" applyAlignment="1">
      <alignment horizontal="left" vertical="center"/>
    </xf>
    <xf numFmtId="0" fontId="8" fillId="2" borderId="4" xfId="0" applyFont="1" applyFill="1" applyBorder="1" applyAlignment="1">
      <alignment horizontal="center" vertical="center"/>
    </xf>
    <xf numFmtId="0" fontId="8" fillId="2" borderId="20" xfId="0" applyFont="1" applyFill="1" applyBorder="1" applyAlignment="1">
      <alignment horizontal="center" vertical="center" wrapText="1"/>
    </xf>
    <xf numFmtId="0" fontId="14" fillId="0" borderId="0" xfId="0" applyFont="1"/>
    <xf numFmtId="10" fontId="14" fillId="0" borderId="0" xfId="0" applyNumberFormat="1" applyFont="1"/>
    <xf numFmtId="0" fontId="41" fillId="6" borderId="15" xfId="0" applyFont="1" applyFill="1" applyBorder="1" applyAlignment="1">
      <alignment vertical="center"/>
    </xf>
    <xf numFmtId="0" fontId="41" fillId="6" borderId="16" xfId="0" applyFont="1" applyFill="1" applyBorder="1" applyAlignment="1">
      <alignment vertical="center"/>
    </xf>
    <xf numFmtId="0" fontId="41" fillId="6" borderId="17" xfId="0" applyFont="1" applyFill="1" applyBorder="1" applyAlignment="1">
      <alignment vertical="center"/>
    </xf>
    <xf numFmtId="0" fontId="16" fillId="5" borderId="14" xfId="0" applyFont="1" applyFill="1" applyBorder="1" applyAlignment="1">
      <alignment vertical="center" wrapText="1"/>
    </xf>
    <xf numFmtId="0" fontId="16" fillId="5" borderId="9" xfId="0" applyFont="1" applyFill="1" applyBorder="1" applyAlignment="1">
      <alignment vertical="center" wrapText="1"/>
    </xf>
    <xf numFmtId="0" fontId="16" fillId="5" borderId="8" xfId="0" applyFont="1" applyFill="1" applyBorder="1" applyAlignment="1">
      <alignment vertical="center" wrapText="1"/>
    </xf>
    <xf numFmtId="0" fontId="16" fillId="5" borderId="13" xfId="0" applyFont="1" applyFill="1" applyBorder="1" applyAlignment="1">
      <alignment vertical="center" wrapText="1"/>
    </xf>
    <xf numFmtId="0" fontId="33" fillId="6" borderId="15" xfId="0" applyFont="1" applyFill="1" applyBorder="1" applyAlignment="1">
      <alignment vertical="center"/>
    </xf>
    <xf numFmtId="0" fontId="33" fillId="6" borderId="16" xfId="0" applyFont="1" applyFill="1" applyBorder="1" applyAlignment="1">
      <alignment vertical="center"/>
    </xf>
    <xf numFmtId="0" fontId="33" fillId="6" borderId="17" xfId="0" applyFont="1" applyFill="1" applyBorder="1" applyAlignment="1">
      <alignment vertical="center"/>
    </xf>
    <xf numFmtId="0" fontId="34" fillId="7" borderId="14" xfId="0" applyFont="1" applyFill="1" applyBorder="1" applyAlignment="1">
      <alignment vertical="center" wrapText="1"/>
    </xf>
    <xf numFmtId="0" fontId="34" fillId="7" borderId="9" xfId="0" applyFont="1" applyFill="1" applyBorder="1" applyAlignment="1">
      <alignment vertical="center" wrapText="1"/>
    </xf>
    <xf numFmtId="0" fontId="34" fillId="7" borderId="8" xfId="0" applyFont="1" applyFill="1" applyBorder="1" applyAlignment="1">
      <alignment vertical="center" wrapText="1"/>
    </xf>
    <xf numFmtId="0" fontId="16" fillId="7" borderId="14" xfId="0" applyFont="1" applyFill="1" applyBorder="1" applyAlignment="1">
      <alignment vertical="center" wrapText="1"/>
    </xf>
    <xf numFmtId="0" fontId="16" fillId="7" borderId="9" xfId="0" applyFont="1" applyFill="1" applyBorder="1" applyAlignment="1">
      <alignment vertical="center" wrapText="1"/>
    </xf>
    <xf numFmtId="0" fontId="16" fillId="7" borderId="8" xfId="0" applyFont="1" applyFill="1" applyBorder="1" applyAlignment="1">
      <alignment vertical="center" wrapText="1"/>
    </xf>
    <xf numFmtId="0" fontId="34" fillId="5" borderId="14" xfId="0" applyFont="1" applyFill="1" applyBorder="1" applyAlignment="1">
      <alignment vertical="center" wrapText="1"/>
    </xf>
    <xf numFmtId="0" fontId="34" fillId="5" borderId="9" xfId="0" applyFont="1" applyFill="1" applyBorder="1" applyAlignment="1">
      <alignment vertical="center" wrapText="1"/>
    </xf>
    <xf numFmtId="0" fontId="34" fillId="5" borderId="8" xfId="0" applyFont="1" applyFill="1" applyBorder="1" applyAlignment="1">
      <alignment vertical="center" wrapText="1"/>
    </xf>
    <xf numFmtId="0" fontId="41" fillId="6" borderId="12" xfId="0" applyFont="1" applyFill="1" applyBorder="1" applyAlignment="1">
      <alignment vertical="center"/>
    </xf>
    <xf numFmtId="0" fontId="41" fillId="6" borderId="3" xfId="0" applyFont="1" applyFill="1" applyBorder="1" applyAlignment="1">
      <alignment vertical="center"/>
    </xf>
    <xf numFmtId="0" fontId="41" fillId="6" borderId="10" xfId="0" applyFont="1" applyFill="1" applyBorder="1" applyAlignment="1">
      <alignment vertical="center"/>
    </xf>
    <xf numFmtId="167" fontId="34" fillId="5" borderId="14" xfId="1" applyNumberFormat="1" applyFont="1" applyFill="1" applyBorder="1" applyAlignment="1">
      <alignment vertical="center"/>
    </xf>
    <xf numFmtId="167" fontId="34" fillId="5" borderId="8" xfId="1" applyNumberFormat="1" applyFont="1" applyFill="1" applyBorder="1" applyAlignment="1">
      <alignment vertical="center"/>
    </xf>
    <xf numFmtId="0" fontId="47" fillId="5" borderId="0" xfId="0" applyFont="1" applyFill="1" applyAlignment="1">
      <alignment vertical="center" wrapText="1"/>
    </xf>
    <xf numFmtId="0" fontId="47" fillId="5" borderId="0" xfId="0" applyFont="1" applyFill="1" applyAlignment="1">
      <alignment horizontal="left" vertical="center" wrapText="1"/>
    </xf>
    <xf numFmtId="164" fontId="34" fillId="0" borderId="0" xfId="3" applyNumberFormat="1" applyFont="1" applyAlignment="1">
      <alignment horizontal="left" vertical="center"/>
    </xf>
    <xf numFmtId="0" fontId="47" fillId="0" borderId="0" xfId="0" applyFont="1" applyAlignment="1">
      <alignment vertical="center" wrapText="1"/>
    </xf>
    <xf numFmtId="0" fontId="47" fillId="5" borderId="7" xfId="0" applyFont="1" applyFill="1" applyBorder="1" applyAlignment="1">
      <alignment vertical="center" wrapText="1"/>
    </xf>
    <xf numFmtId="0" fontId="42" fillId="2" borderId="24"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25"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0" xfId="0" applyFont="1" applyFill="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center" vertical="center"/>
    </xf>
    <xf numFmtId="0" fontId="8" fillId="2" borderId="4" xfId="0" applyFont="1" applyFill="1" applyBorder="1" applyAlignment="1">
      <alignment horizontal="center" vertical="center"/>
    </xf>
    <xf numFmtId="3" fontId="34" fillId="9" borderId="0" xfId="0" applyNumberFormat="1" applyFont="1" applyFill="1" applyBorder="1" applyAlignment="1">
      <alignment horizontal="right" vertical="center"/>
    </xf>
    <xf numFmtId="0" fontId="8" fillId="2" borderId="2" xfId="0" applyFont="1" applyFill="1" applyBorder="1" applyAlignment="1">
      <alignment horizontal="center" vertical="center" wrapText="1"/>
    </xf>
    <xf numFmtId="0" fontId="36" fillId="7" borderId="0" xfId="0" applyFont="1" applyFill="1" applyAlignment="1">
      <alignment horizontal="center" vertical="center"/>
    </xf>
    <xf numFmtId="0" fontId="36" fillId="7" borderId="0" xfId="0" applyFont="1" applyFill="1" applyAlignment="1">
      <alignment vertical="center" wrapText="1"/>
    </xf>
    <xf numFmtId="0" fontId="36" fillId="7" borderId="0" xfId="0" applyFont="1" applyFill="1" applyAlignment="1">
      <alignment vertical="center"/>
    </xf>
    <xf numFmtId="0" fontId="36" fillId="5" borderId="0" xfId="0" applyFont="1" applyFill="1" applyAlignment="1">
      <alignment horizontal="center" vertical="center"/>
    </xf>
    <xf numFmtId="0" fontId="36" fillId="5" borderId="0" xfId="0" applyFont="1" applyFill="1" applyAlignment="1">
      <alignment vertical="center" wrapText="1"/>
    </xf>
    <xf numFmtId="0" fontId="36" fillId="5" borderId="0" xfId="0" applyFont="1" applyFill="1" applyAlignment="1">
      <alignment vertical="center"/>
    </xf>
    <xf numFmtId="0" fontId="27" fillId="6" borderId="0" xfId="0" applyFont="1" applyFill="1" applyAlignment="1">
      <alignment vertical="center"/>
    </xf>
    <xf numFmtId="0" fontId="27" fillId="6" borderId="7" xfId="0" applyFont="1" applyFill="1" applyBorder="1" applyAlignment="1">
      <alignment vertical="center"/>
    </xf>
    <xf numFmtId="0" fontId="12" fillId="2" borderId="0" xfId="0" applyFont="1" applyFill="1" applyAlignment="1">
      <alignment horizontal="center" vertical="center"/>
    </xf>
    <xf numFmtId="0" fontId="12" fillId="2" borderId="69" xfId="0" applyFont="1" applyFill="1" applyBorder="1" applyAlignment="1">
      <alignment horizontal="center" vertical="center"/>
    </xf>
    <xf numFmtId="0" fontId="42" fillId="18" borderId="0" xfId="0" applyFont="1" applyFill="1" applyAlignment="1">
      <alignment horizontal="left" vertical="center" readingOrder="1"/>
    </xf>
    <xf numFmtId="0" fontId="8" fillId="2" borderId="1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21" fillId="16" borderId="15" xfId="0" applyFont="1" applyFill="1" applyBorder="1" applyAlignment="1">
      <alignment horizontal="center" vertical="center" wrapText="1"/>
    </xf>
    <xf numFmtId="0" fontId="21" fillId="16" borderId="16" xfId="0" applyFont="1" applyFill="1" applyBorder="1" applyAlignment="1">
      <alignment horizontal="center" vertical="center" wrapText="1"/>
    </xf>
    <xf numFmtId="0" fontId="21" fillId="16" borderId="27" xfId="0" applyFont="1" applyFill="1" applyBorder="1" applyAlignment="1">
      <alignment horizontal="center" vertical="center" wrapText="1"/>
    </xf>
    <xf numFmtId="0" fontId="21" fillId="16" borderId="46" xfId="0" applyFont="1" applyFill="1" applyBorder="1" applyAlignment="1">
      <alignment horizontal="center" vertical="center" wrapText="1"/>
    </xf>
    <xf numFmtId="0" fontId="21" fillId="16" borderId="17" xfId="0" applyFont="1" applyFill="1" applyBorder="1" applyAlignment="1">
      <alignment horizontal="center" vertical="center" wrapText="1"/>
    </xf>
    <xf numFmtId="0" fontId="22" fillId="0" borderId="0" xfId="0" applyFont="1" applyAlignment="1">
      <alignment vertical="center"/>
    </xf>
    <xf numFmtId="0" fontId="14" fillId="0" borderId="0" xfId="0" applyFont="1" applyAlignment="1">
      <alignment vertical="center"/>
    </xf>
    <xf numFmtId="0" fontId="30" fillId="0" borderId="44" xfId="0" applyFont="1" applyBorder="1" applyAlignment="1">
      <alignment vertical="center" wrapText="1"/>
    </xf>
    <xf numFmtId="0" fontId="30" fillId="0" borderId="0" xfId="0" applyFont="1" applyBorder="1" applyAlignment="1">
      <alignment vertical="center" wrapText="1"/>
    </xf>
    <xf numFmtId="0" fontId="30" fillId="0" borderId="43" xfId="0" applyFont="1" applyBorder="1" applyAlignment="1">
      <alignment vertical="center" wrapText="1"/>
    </xf>
    <xf numFmtId="0" fontId="30" fillId="0" borderId="12" xfId="0" applyFont="1" applyBorder="1" applyAlignment="1">
      <alignment vertical="center" wrapText="1"/>
    </xf>
    <xf numFmtId="0" fontId="30" fillId="0" borderId="3" xfId="0" applyFont="1" applyBorder="1" applyAlignment="1">
      <alignment vertical="center" wrapText="1"/>
    </xf>
    <xf numFmtId="0" fontId="30" fillId="0" borderId="29" xfId="0" applyFont="1" applyBorder="1" applyAlignment="1">
      <alignment vertical="center" wrapText="1"/>
    </xf>
    <xf numFmtId="0" fontId="19" fillId="10" borderId="0" xfId="0" applyFont="1" applyFill="1" applyAlignment="1">
      <alignment horizontal="center" vertical="center"/>
    </xf>
    <xf numFmtId="0" fontId="19" fillId="7" borderId="0" xfId="0" applyFont="1" applyFill="1" applyAlignment="1">
      <alignment vertical="center"/>
    </xf>
    <xf numFmtId="0" fontId="21" fillId="0" borderId="0" xfId="0" applyFont="1" applyAlignment="1">
      <alignment vertical="center"/>
    </xf>
    <xf numFmtId="0" fontId="8" fillId="11" borderId="15"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27" xfId="0" applyFont="1" applyFill="1" applyBorder="1" applyAlignment="1">
      <alignment horizontal="center" vertical="center" wrapText="1"/>
    </xf>
    <xf numFmtId="0" fontId="8" fillId="11" borderId="46"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27" xfId="0" applyFont="1" applyFill="1" applyBorder="1" applyAlignment="1">
      <alignment horizontal="center" vertical="center"/>
    </xf>
    <xf numFmtId="0" fontId="21" fillId="0" borderId="44" xfId="0" applyFont="1" applyBorder="1" applyAlignment="1">
      <alignment vertical="center" wrapText="1"/>
    </xf>
    <xf numFmtId="0" fontId="21" fillId="0" borderId="0" xfId="0" applyFont="1" applyBorder="1" applyAlignment="1">
      <alignment vertical="center" wrapText="1"/>
    </xf>
    <xf numFmtId="0" fontId="21" fillId="0" borderId="43" xfId="0" applyFont="1" applyBorder="1" applyAlignment="1">
      <alignment vertical="center" wrapText="1"/>
    </xf>
    <xf numFmtId="0" fontId="21" fillId="0" borderId="12" xfId="0" applyFont="1" applyBorder="1" applyAlignment="1">
      <alignment vertical="center" wrapText="1"/>
    </xf>
    <xf numFmtId="0" fontId="21" fillId="0" borderId="3" xfId="0" applyFont="1" applyBorder="1" applyAlignment="1">
      <alignment vertical="center" wrapText="1"/>
    </xf>
    <xf numFmtId="0" fontId="21" fillId="0" borderId="29" xfId="0" applyFont="1" applyBorder="1" applyAlignment="1">
      <alignment vertical="center" wrapText="1"/>
    </xf>
    <xf numFmtId="0" fontId="11" fillId="0" borderId="1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7" xfId="0" applyFont="1" applyBorder="1" applyAlignment="1">
      <alignment horizontal="center" vertical="center" wrapText="1"/>
    </xf>
    <xf numFmtId="0" fontId="21" fillId="0" borderId="14" xfId="0" applyFont="1" applyBorder="1" applyAlignment="1">
      <alignment vertical="center" wrapText="1"/>
    </xf>
    <xf numFmtId="0" fontId="21" fillId="0" borderId="9" xfId="0" applyFont="1" applyBorder="1" applyAlignment="1">
      <alignment vertical="center" wrapText="1"/>
    </xf>
    <xf numFmtId="0" fontId="21" fillId="0" borderId="37" xfId="0" applyFont="1" applyBorder="1" applyAlignment="1">
      <alignment vertical="center" wrapText="1"/>
    </xf>
    <xf numFmtId="0" fontId="11" fillId="0" borderId="40" xfId="0" applyFont="1" applyBorder="1" applyAlignment="1">
      <alignment horizontal="center" vertical="center" wrapText="1"/>
    </xf>
    <xf numFmtId="0" fontId="21" fillId="0" borderId="40" xfId="0" applyFont="1" applyBorder="1" applyAlignment="1">
      <alignment vertical="center" wrapText="1"/>
    </xf>
    <xf numFmtId="0" fontId="21" fillId="0" borderId="45" xfId="0" applyFont="1" applyBorder="1" applyAlignment="1">
      <alignment vertical="center" wrapText="1"/>
    </xf>
    <xf numFmtId="0" fontId="21" fillId="0" borderId="48" xfId="0" applyFont="1" applyBorder="1" applyAlignment="1">
      <alignment vertical="center" wrapText="1"/>
    </xf>
    <xf numFmtId="0" fontId="21" fillId="0" borderId="42"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27" xfId="0" applyFont="1" applyBorder="1" applyAlignment="1">
      <alignment vertical="center" wrapText="1"/>
    </xf>
    <xf numFmtId="0" fontId="8" fillId="11" borderId="61" xfId="0" applyFont="1" applyFill="1" applyBorder="1" applyAlignment="1">
      <alignment horizontal="center" vertical="center"/>
    </xf>
    <xf numFmtId="0" fontId="8" fillId="11" borderId="62" xfId="0" applyFont="1" applyFill="1" applyBorder="1" applyAlignment="1">
      <alignment horizontal="center" vertical="center"/>
    </xf>
    <xf numFmtId="0" fontId="11" fillId="7" borderId="63" xfId="0" applyFont="1" applyFill="1" applyBorder="1" applyAlignment="1">
      <alignment vertical="center"/>
    </xf>
    <xf numFmtId="0" fontId="11" fillId="7" borderId="64" xfId="0" applyFont="1" applyFill="1" applyBorder="1" applyAlignment="1">
      <alignment vertical="center"/>
    </xf>
    <xf numFmtId="0" fontId="11" fillId="7" borderId="65" xfId="0" applyFont="1" applyFill="1" applyBorder="1" applyAlignment="1">
      <alignment vertical="center"/>
    </xf>
    <xf numFmtId="0" fontId="11" fillId="7" borderId="66" xfId="0" applyFont="1" applyFill="1" applyBorder="1" applyAlignment="1">
      <alignment vertical="center"/>
    </xf>
    <xf numFmtId="0" fontId="8" fillId="11" borderId="14"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11" borderId="45" xfId="0" applyFont="1" applyFill="1" applyBorder="1" applyAlignment="1">
      <alignment horizontal="center" vertical="center" wrapText="1"/>
    </xf>
    <xf numFmtId="0" fontId="8" fillId="11" borderId="48" xfId="0" applyFont="1" applyFill="1" applyBorder="1" applyAlignment="1">
      <alignment horizontal="center" vertical="center" wrapText="1"/>
    </xf>
    <xf numFmtId="0" fontId="8" fillId="11" borderId="33"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11" fillId="0" borderId="8" xfId="0" applyFont="1" applyBorder="1" applyAlignment="1">
      <alignment horizontal="center" vertical="center" wrapText="1"/>
    </xf>
    <xf numFmtId="0" fontId="21" fillId="0" borderId="8" xfId="0" applyFont="1" applyBorder="1" applyAlignment="1">
      <alignment vertical="center" wrapText="1"/>
    </xf>
    <xf numFmtId="0" fontId="11" fillId="0" borderId="44" xfId="0" applyFont="1" applyBorder="1" applyAlignment="1">
      <alignment vertical="center" wrapText="1"/>
    </xf>
    <xf numFmtId="0" fontId="11" fillId="0" borderId="0" xfId="0" applyFont="1" applyBorder="1" applyAlignment="1">
      <alignment vertical="center" wrapText="1"/>
    </xf>
    <xf numFmtId="0" fontId="11" fillId="0" borderId="43" xfId="0" applyFont="1" applyBorder="1" applyAlignment="1">
      <alignment vertical="center" wrapText="1"/>
    </xf>
    <xf numFmtId="0" fontId="11" fillId="0" borderId="12" xfId="0" applyFont="1" applyBorder="1" applyAlignment="1">
      <alignment vertical="center" wrapText="1"/>
    </xf>
    <xf numFmtId="0" fontId="11" fillId="0" borderId="3" xfId="0" applyFont="1" applyBorder="1" applyAlignment="1">
      <alignment vertical="center" wrapText="1"/>
    </xf>
    <xf numFmtId="0" fontId="11" fillId="0" borderId="29" xfId="0" applyFont="1" applyBorder="1" applyAlignment="1">
      <alignment vertical="center" wrapText="1"/>
    </xf>
    <xf numFmtId="0" fontId="19" fillId="0" borderId="0" xfId="0" applyFont="1" applyAlignment="1">
      <alignment vertical="center"/>
    </xf>
    <xf numFmtId="0" fontId="8" fillId="11" borderId="37"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32" fillId="0" borderId="44" xfId="0" applyFont="1" applyBorder="1" applyAlignment="1">
      <alignment vertical="center" wrapText="1"/>
    </xf>
    <xf numFmtId="0" fontId="32" fillId="0" borderId="0" xfId="0" applyFont="1" applyBorder="1" applyAlignment="1">
      <alignment vertical="center" wrapText="1"/>
    </xf>
    <xf numFmtId="0" fontId="32" fillId="0" borderId="43" xfId="0" applyFont="1" applyBorder="1" applyAlignment="1">
      <alignment vertical="center" wrapText="1"/>
    </xf>
    <xf numFmtId="0" fontId="14" fillId="0" borderId="44" xfId="0" applyFont="1" applyBorder="1" applyAlignment="1">
      <alignment vertical="center" wrapText="1"/>
    </xf>
    <xf numFmtId="0" fontId="14" fillId="0" borderId="0" xfId="0" applyFont="1" applyBorder="1" applyAlignment="1">
      <alignment vertical="center" wrapText="1"/>
    </xf>
    <xf numFmtId="0" fontId="14" fillId="0" borderId="43" xfId="0" applyFont="1" applyBorder="1" applyAlignment="1">
      <alignment vertical="center" wrapText="1"/>
    </xf>
    <xf numFmtId="0" fontId="11" fillId="0" borderId="0" xfId="0" applyFont="1" applyAlignment="1">
      <alignment vertical="center"/>
    </xf>
    <xf numFmtId="0" fontId="14" fillId="0" borderId="0" xfId="0" applyFont="1" applyAlignment="1">
      <alignment vertical="center" wrapText="1"/>
    </xf>
    <xf numFmtId="0" fontId="11" fillId="15" borderId="15" xfId="0" applyFont="1" applyFill="1" applyBorder="1" applyAlignment="1">
      <alignment vertical="center" wrapText="1"/>
    </xf>
    <xf numFmtId="0" fontId="11" fillId="15" borderId="16" xfId="0" applyFont="1" applyFill="1" applyBorder="1" applyAlignment="1">
      <alignment vertical="center" wrapText="1"/>
    </xf>
    <xf numFmtId="0" fontId="11" fillId="15" borderId="27" xfId="0" applyFont="1" applyFill="1" applyBorder="1" applyAlignment="1">
      <alignment vertical="center" wrapText="1"/>
    </xf>
    <xf numFmtId="0" fontId="21" fillId="7" borderId="15" xfId="0" applyFont="1" applyFill="1" applyBorder="1" applyAlignment="1">
      <alignment vertical="center"/>
    </xf>
    <xf numFmtId="0" fontId="21" fillId="7" borderId="16" xfId="0" applyFont="1" applyFill="1" applyBorder="1" applyAlignment="1">
      <alignment vertical="center"/>
    </xf>
    <xf numFmtId="0" fontId="21" fillId="7" borderId="27" xfId="0" applyFont="1" applyFill="1" applyBorder="1" applyAlignment="1">
      <alignment vertical="center"/>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5" fillId="0" borderId="45" xfId="0" applyFont="1" applyBorder="1" applyAlignment="1">
      <alignment vertical="center" wrapText="1"/>
    </xf>
    <xf numFmtId="0" fontId="15" fillId="0" borderId="48" xfId="0" applyFont="1" applyBorder="1" applyAlignment="1">
      <alignment vertical="center" wrapText="1"/>
    </xf>
    <xf numFmtId="0" fontId="15" fillId="0" borderId="42" xfId="0" applyFont="1" applyBorder="1" applyAlignment="1">
      <alignment vertical="center" wrapText="1"/>
    </xf>
    <xf numFmtId="0" fontId="15" fillId="0" borderId="55" xfId="0" applyFont="1" applyBorder="1" applyAlignment="1">
      <alignment vertical="center" wrapText="1"/>
    </xf>
    <xf numFmtId="0" fontId="15" fillId="0" borderId="49" xfId="0" applyFont="1" applyBorder="1" applyAlignment="1">
      <alignment vertical="center" wrapText="1"/>
    </xf>
    <xf numFmtId="0" fontId="11" fillId="15" borderId="40" xfId="0" applyFont="1" applyFill="1" applyBorder="1" applyAlignment="1">
      <alignment horizontal="center" vertical="center" wrapText="1"/>
    </xf>
    <xf numFmtId="0" fontId="11" fillId="15" borderId="37" xfId="0" applyFont="1" applyFill="1" applyBorder="1" applyAlignment="1">
      <alignment horizontal="center" vertical="center" wrapText="1"/>
    </xf>
    <xf numFmtId="0" fontId="11" fillId="7" borderId="40" xfId="0" applyFont="1" applyFill="1" applyBorder="1" applyAlignment="1">
      <alignment vertical="center" wrapText="1"/>
    </xf>
    <xf numFmtId="0" fontId="11" fillId="7" borderId="8" xfId="0" applyFont="1" applyFill="1" applyBorder="1" applyAlignment="1">
      <alignment vertical="center" wrapText="1"/>
    </xf>
    <xf numFmtId="0" fontId="11" fillId="15" borderId="40" xfId="0" applyFont="1" applyFill="1" applyBorder="1" applyAlignment="1">
      <alignment vertical="center" wrapText="1"/>
    </xf>
    <xf numFmtId="0" fontId="11" fillId="15" borderId="8" xfId="0" applyFont="1" applyFill="1" applyBorder="1" applyAlignment="1">
      <alignment vertical="center" wrapText="1"/>
    </xf>
    <xf numFmtId="0" fontId="8" fillId="11" borderId="15" xfId="0" applyFont="1" applyFill="1" applyBorder="1" applyAlignment="1">
      <alignment vertical="center"/>
    </xf>
    <xf numFmtId="0" fontId="8" fillId="11" borderId="16" xfId="0" applyFont="1" applyFill="1" applyBorder="1" applyAlignment="1">
      <alignment vertical="center"/>
    </xf>
    <xf numFmtId="0" fontId="8" fillId="11" borderId="27" xfId="0" applyFont="1" applyFill="1" applyBorder="1" applyAlignment="1">
      <alignment vertical="center"/>
    </xf>
    <xf numFmtId="0" fontId="11" fillId="7" borderId="1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5" fillId="0" borderId="47" xfId="0" applyFont="1" applyBorder="1" applyAlignment="1">
      <alignment vertical="center" wrapText="1"/>
    </xf>
    <xf numFmtId="0" fontId="11" fillId="15" borderId="35" xfId="0" applyFont="1" applyFill="1" applyBorder="1" applyAlignment="1">
      <alignment horizontal="center" vertical="center" wrapText="1"/>
    </xf>
    <xf numFmtId="0" fontId="11" fillId="15" borderId="36" xfId="0" applyFont="1" applyFill="1" applyBorder="1" applyAlignment="1">
      <alignment horizontal="center" vertical="center" wrapText="1"/>
    </xf>
    <xf numFmtId="0" fontId="11" fillId="7" borderId="14" xfId="0" applyFont="1" applyFill="1" applyBorder="1" applyAlignment="1">
      <alignment vertical="center" wrapText="1"/>
    </xf>
    <xf numFmtId="0" fontId="11" fillId="7" borderId="37" xfId="0" applyFont="1" applyFill="1" applyBorder="1" applyAlignment="1">
      <alignment vertical="center" wrapText="1"/>
    </xf>
    <xf numFmtId="0" fontId="11" fillId="15" borderId="14" xfId="0" applyFont="1" applyFill="1" applyBorder="1" applyAlignment="1">
      <alignment vertical="center" wrapText="1"/>
    </xf>
    <xf numFmtId="0" fontId="11" fillId="15" borderId="37" xfId="0" applyFont="1" applyFill="1" applyBorder="1" applyAlignment="1">
      <alignment vertical="center" wrapText="1"/>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7" xfId="0" applyFont="1" applyBorder="1" applyAlignment="1">
      <alignment vertical="center" wrapText="1"/>
    </xf>
    <xf numFmtId="0" fontId="11" fillId="0" borderId="16" xfId="0" applyFont="1" applyBorder="1" applyAlignment="1">
      <alignment vertical="center"/>
    </xf>
    <xf numFmtId="0" fontId="11" fillId="7" borderId="16" xfId="0" applyFont="1" applyFill="1" applyBorder="1" applyAlignment="1">
      <alignment vertical="center" wrapText="1"/>
    </xf>
    <xf numFmtId="0" fontId="11" fillId="7" borderId="17" xfId="0" applyFont="1" applyFill="1" applyBorder="1" applyAlignment="1">
      <alignment vertical="center" wrapText="1"/>
    </xf>
    <xf numFmtId="0" fontId="15" fillId="0" borderId="16" xfId="0" applyFont="1" applyBorder="1" applyAlignment="1">
      <alignment vertical="center"/>
    </xf>
    <xf numFmtId="0" fontId="15" fillId="0" borderId="17" xfId="0" applyFont="1" applyBorder="1" applyAlignment="1">
      <alignment vertical="center"/>
    </xf>
    <xf numFmtId="0" fontId="8" fillId="11" borderId="3" xfId="0" applyFont="1" applyFill="1" applyBorder="1" applyAlignment="1">
      <alignment vertical="center"/>
    </xf>
    <xf numFmtId="0" fontId="27" fillId="14" borderId="0" xfId="0" applyFont="1" applyFill="1" applyAlignment="1">
      <alignment vertical="center" wrapText="1"/>
    </xf>
    <xf numFmtId="0" fontId="21" fillId="0" borderId="0" xfId="0" applyFont="1" applyAlignment="1">
      <alignment vertical="center" wrapText="1"/>
    </xf>
    <xf numFmtId="0" fontId="8" fillId="11" borderId="0" xfId="0" applyFont="1" applyFill="1" applyAlignment="1">
      <alignment vertical="center" wrapText="1"/>
    </xf>
    <xf numFmtId="0" fontId="14" fillId="0" borderId="0" xfId="0" applyFont="1"/>
    <xf numFmtId="0" fontId="8" fillId="11" borderId="34" xfId="0" applyFont="1" applyFill="1" applyBorder="1" applyAlignment="1">
      <alignment horizontal="center" vertical="center" wrapText="1"/>
    </xf>
    <xf numFmtId="0" fontId="20" fillId="0" borderId="48" xfId="0" applyFont="1" applyBorder="1" applyAlignment="1">
      <alignment vertical="center"/>
    </xf>
    <xf numFmtId="0" fontId="20" fillId="7" borderId="0" xfId="0" applyFont="1" applyFill="1" applyAlignment="1">
      <alignment vertical="center"/>
    </xf>
    <xf numFmtId="0" fontId="26" fillId="7" borderId="0" xfId="0" applyFont="1" applyFill="1" applyAlignment="1">
      <alignment vertical="center"/>
    </xf>
    <xf numFmtId="0" fontId="11" fillId="7" borderId="0" xfId="0" applyFont="1" applyFill="1" applyAlignment="1">
      <alignment vertical="center"/>
    </xf>
    <xf numFmtId="0" fontId="11" fillId="7" borderId="3" xfId="0" applyFont="1" applyFill="1" applyBorder="1" applyAlignment="1">
      <alignment vertical="center"/>
    </xf>
    <xf numFmtId="0" fontId="21" fillId="7" borderId="0" xfId="0" applyFont="1" applyFill="1" applyAlignment="1">
      <alignment vertical="center"/>
    </xf>
    <xf numFmtId="0" fontId="19" fillId="7" borderId="3" xfId="0" applyFont="1" applyFill="1" applyBorder="1" applyAlignment="1">
      <alignment vertical="center"/>
    </xf>
    <xf numFmtId="0" fontId="25" fillId="7" borderId="0" xfId="0" applyFont="1" applyFill="1" applyAlignment="1">
      <alignment vertical="center" wrapText="1"/>
    </xf>
    <xf numFmtId="0" fontId="25" fillId="7" borderId="3" xfId="0" applyFont="1" applyFill="1" applyBorder="1" applyAlignment="1">
      <alignment vertical="center" wrapText="1"/>
    </xf>
    <xf numFmtId="0" fontId="25" fillId="7" borderId="48" xfId="0" applyFont="1" applyFill="1" applyBorder="1" applyAlignment="1">
      <alignment vertical="center"/>
    </xf>
    <xf numFmtId="0" fontId="25" fillId="0" borderId="48" xfId="0" applyFont="1" applyBorder="1" applyAlignment="1">
      <alignment vertical="center"/>
    </xf>
    <xf numFmtId="0" fontId="8" fillId="11" borderId="46" xfId="0" applyFont="1" applyFill="1" applyBorder="1" applyAlignment="1">
      <alignment horizontal="center" vertical="center" wrapText="1"/>
    </xf>
    <xf numFmtId="0" fontId="8" fillId="11" borderId="15" xfId="0" applyFont="1" applyFill="1" applyBorder="1" applyAlignment="1">
      <alignment horizontal="center" vertical="center"/>
    </xf>
    <xf numFmtId="0" fontId="8" fillId="11" borderId="14" xfId="0" applyFont="1" applyFill="1" applyBorder="1" applyAlignment="1">
      <alignment vertical="center"/>
    </xf>
    <xf numFmtId="0" fontId="8" fillId="11" borderId="8" xfId="0" applyFont="1" applyFill="1" applyBorder="1" applyAlignment="1">
      <alignment vertical="center"/>
    </xf>
    <xf numFmtId="0" fontId="15" fillId="0" borderId="14" xfId="0" applyFont="1" applyBorder="1" applyAlignment="1">
      <alignment vertical="center"/>
    </xf>
    <xf numFmtId="0" fontId="15" fillId="0" borderId="37" xfId="0" applyFont="1" applyBorder="1" applyAlignment="1">
      <alignment vertical="center"/>
    </xf>
    <xf numFmtId="0" fontId="15" fillId="0" borderId="40" xfId="0" applyFont="1" applyBorder="1" applyAlignment="1">
      <alignment vertical="center" wrapText="1"/>
    </xf>
    <xf numFmtId="0" fontId="15" fillId="0" borderId="9" xfId="0" applyFont="1" applyBorder="1" applyAlignment="1">
      <alignment vertical="center" wrapText="1"/>
    </xf>
    <xf numFmtId="0" fontId="15" fillId="0" borderId="37" xfId="0" applyFont="1" applyBorder="1" applyAlignment="1">
      <alignment vertical="center" wrapText="1"/>
    </xf>
    <xf numFmtId="0" fontId="25" fillId="0" borderId="45" xfId="0" applyFont="1" applyBorder="1" applyAlignment="1">
      <alignment vertical="center"/>
    </xf>
    <xf numFmtId="0" fontId="8" fillId="11" borderId="45" xfId="0" applyFont="1" applyFill="1" applyBorder="1" applyAlignment="1">
      <alignment vertical="center"/>
    </xf>
    <xf numFmtId="0" fontId="8" fillId="11" borderId="12" xfId="0" applyFont="1" applyFill="1" applyBorder="1" applyAlignment="1">
      <alignment vertical="center"/>
    </xf>
    <xf numFmtId="0" fontId="12" fillId="11" borderId="33" xfId="0" applyFont="1" applyFill="1" applyBorder="1" applyAlignment="1">
      <alignment vertical="center"/>
    </xf>
    <xf numFmtId="0" fontId="12" fillId="11" borderId="10" xfId="0" applyFont="1" applyFill="1" applyBorder="1" applyAlignment="1">
      <alignment vertical="center"/>
    </xf>
    <xf numFmtId="0" fontId="8" fillId="11" borderId="14" xfId="0" applyFont="1" applyFill="1" applyBorder="1" applyAlignment="1">
      <alignment horizontal="center" vertical="center"/>
    </xf>
    <xf numFmtId="0" fontId="8" fillId="11" borderId="8" xfId="0" applyFont="1" applyFill="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31" fillId="0" borderId="0" xfId="0" applyFont="1" applyAlignment="1">
      <alignment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5" xfId="0" applyFont="1" applyBorder="1" applyAlignment="1">
      <alignment vertical="center" wrapText="1"/>
    </xf>
    <xf numFmtId="0" fontId="14" fillId="0" borderId="27" xfId="0" applyFont="1" applyBorder="1" applyAlignment="1">
      <alignment vertical="center" wrapText="1"/>
    </xf>
    <xf numFmtId="0" fontId="36" fillId="0" borderId="0" xfId="0" applyFont="1" applyAlignment="1">
      <alignment vertical="center" wrapText="1"/>
    </xf>
    <xf numFmtId="0" fontId="36" fillId="0" borderId="15" xfId="0" applyFont="1" applyBorder="1" applyAlignment="1">
      <alignment vertical="center" wrapText="1"/>
    </xf>
    <xf numFmtId="0" fontId="36" fillId="0" borderId="27" xfId="0" applyFont="1" applyBorder="1" applyAlignment="1">
      <alignment vertical="center" wrapText="1"/>
    </xf>
    <xf numFmtId="0" fontId="11" fillId="0" borderId="15" xfId="0" applyFont="1" applyBorder="1" applyAlignment="1">
      <alignment vertical="center"/>
    </xf>
    <xf numFmtId="0" fontId="11" fillId="0" borderId="27" xfId="0" applyFont="1" applyBorder="1" applyAlignment="1">
      <alignment vertical="center"/>
    </xf>
    <xf numFmtId="0" fontId="14" fillId="0" borderId="15" xfId="0" applyFont="1" applyBorder="1" applyAlignment="1">
      <alignment vertical="center"/>
    </xf>
    <xf numFmtId="0" fontId="14" fillId="0" borderId="27" xfId="0" applyFont="1" applyBorder="1" applyAlignment="1">
      <alignment vertical="center"/>
    </xf>
    <xf numFmtId="0" fontId="21" fillId="12" borderId="15" xfId="0" applyFont="1" applyFill="1" applyBorder="1" applyAlignment="1">
      <alignment vertical="center"/>
    </xf>
    <xf numFmtId="0" fontId="21" fillId="12" borderId="16" xfId="0" applyFont="1" applyFill="1" applyBorder="1" applyAlignment="1">
      <alignment vertical="center"/>
    </xf>
    <xf numFmtId="0" fontId="21" fillId="12" borderId="27" xfId="0" applyFont="1" applyFill="1" applyBorder="1" applyAlignment="1">
      <alignment vertical="center"/>
    </xf>
    <xf numFmtId="0" fontId="14" fillId="0" borderId="14" xfId="0" applyFont="1" applyBorder="1" applyAlignment="1">
      <alignment vertical="center"/>
    </xf>
    <xf numFmtId="0" fontId="14" fillId="0" borderId="8" xfId="0" applyFont="1" applyBorder="1" applyAlignment="1">
      <alignment vertical="center"/>
    </xf>
    <xf numFmtId="0" fontId="14" fillId="0" borderId="45" xfId="0" applyFont="1" applyBorder="1" applyAlignment="1">
      <alignment vertical="center"/>
    </xf>
    <xf numFmtId="0" fontId="14" fillId="0" borderId="12" xfId="0" applyFont="1" applyBorder="1" applyAlignment="1">
      <alignment vertical="center"/>
    </xf>
    <xf numFmtId="0" fontId="14" fillId="0" borderId="33" xfId="0" applyFont="1" applyBorder="1" applyAlignment="1">
      <alignment vertical="center"/>
    </xf>
    <xf numFmtId="0" fontId="14" fillId="0" borderId="10" xfId="0" applyFont="1" applyBorder="1" applyAlignment="1">
      <alignment vertical="center"/>
    </xf>
    <xf numFmtId="0" fontId="36" fillId="0" borderId="15" xfId="0" applyFont="1" applyBorder="1" applyAlignment="1">
      <alignment vertical="center"/>
    </xf>
    <xf numFmtId="0" fontId="36" fillId="0" borderId="27" xfId="0" applyFont="1" applyBorder="1" applyAlignment="1">
      <alignment vertical="center"/>
    </xf>
    <xf numFmtId="0" fontId="8" fillId="12" borderId="15" xfId="0" applyFont="1" applyFill="1" applyBorder="1" applyAlignment="1">
      <alignment vertical="center"/>
    </xf>
    <xf numFmtId="0" fontId="8" fillId="12" borderId="16" xfId="0" applyFont="1" applyFill="1" applyBorder="1" applyAlignment="1">
      <alignment vertical="center"/>
    </xf>
    <xf numFmtId="0" fontId="8" fillId="12" borderId="27" xfId="0" applyFont="1" applyFill="1" applyBorder="1" applyAlignment="1">
      <alignment vertical="center"/>
    </xf>
    <xf numFmtId="0" fontId="36" fillId="0" borderId="14" xfId="0" applyFont="1" applyBorder="1" applyAlignment="1">
      <alignment horizontal="center" vertical="center"/>
    </xf>
    <xf numFmtId="0" fontId="36" fillId="0" borderId="8" xfId="0" applyFont="1" applyBorder="1" applyAlignment="1">
      <alignment horizontal="center" vertical="center"/>
    </xf>
    <xf numFmtId="0" fontId="36" fillId="0" borderId="45" xfId="0" applyFont="1" applyBorder="1" applyAlignment="1">
      <alignment vertical="center"/>
    </xf>
    <xf numFmtId="0" fontId="36" fillId="0" borderId="42" xfId="0" applyFont="1" applyBorder="1" applyAlignment="1">
      <alignment vertical="center"/>
    </xf>
    <xf numFmtId="0" fontId="36" fillId="0" borderId="12" xfId="0" applyFont="1" applyBorder="1" applyAlignment="1">
      <alignment vertical="center"/>
    </xf>
    <xf numFmtId="0" fontId="36" fillId="0" borderId="29" xfId="0" applyFont="1" applyBorder="1" applyAlignment="1">
      <alignment vertical="center"/>
    </xf>
    <xf numFmtId="0" fontId="36" fillId="0" borderId="35" xfId="0" applyFont="1" applyBorder="1" applyAlignment="1">
      <alignment horizontal="center" vertical="center" wrapText="1"/>
    </xf>
    <xf numFmtId="0" fontId="36" fillId="0" borderId="41" xfId="0" applyFont="1" applyBorder="1" applyAlignment="1">
      <alignment horizontal="center" vertical="center" wrapText="1"/>
    </xf>
    <xf numFmtId="0" fontId="14" fillId="0" borderId="17" xfId="0" applyFont="1" applyBorder="1" applyAlignment="1">
      <alignment vertical="center"/>
    </xf>
    <xf numFmtId="0" fontId="15" fillId="0" borderId="15" xfId="0" applyFont="1" applyBorder="1" applyAlignment="1">
      <alignment vertical="center" wrapText="1"/>
    </xf>
    <xf numFmtId="0" fontId="15" fillId="0" borderId="27" xfId="0" applyFont="1" applyBorder="1" applyAlignment="1">
      <alignment vertical="center" wrapText="1"/>
    </xf>
    <xf numFmtId="0" fontId="8" fillId="11" borderId="45" xfId="0" applyFont="1" applyFill="1" applyBorder="1" applyAlignment="1">
      <alignment horizontal="center" vertical="center"/>
    </xf>
    <xf numFmtId="0" fontId="8" fillId="11" borderId="33" xfId="0" applyFont="1" applyFill="1" applyBorder="1" applyAlignment="1">
      <alignment horizontal="center" vertical="center"/>
    </xf>
    <xf numFmtId="0" fontId="11" fillId="0" borderId="17" xfId="0" applyFont="1" applyBorder="1" applyAlignment="1">
      <alignment vertical="center"/>
    </xf>
    <xf numFmtId="0" fontId="8" fillId="11" borderId="44" xfId="0" applyFont="1" applyFill="1" applyBorder="1" applyAlignment="1">
      <alignment horizontal="center" vertical="center" wrapText="1"/>
    </xf>
    <xf numFmtId="0" fontId="8" fillId="11" borderId="43" xfId="0" applyFont="1" applyFill="1" applyBorder="1" applyAlignment="1">
      <alignment horizontal="center" vertical="center" wrapText="1"/>
    </xf>
    <xf numFmtId="0" fontId="8" fillId="11" borderId="49" xfId="0" applyFont="1" applyFill="1" applyBorder="1" applyAlignment="1">
      <alignment horizontal="center" vertical="center" wrapText="1"/>
    </xf>
    <xf numFmtId="0" fontId="8" fillId="11" borderId="47" xfId="0" applyFont="1" applyFill="1" applyBorder="1" applyAlignment="1">
      <alignment horizontal="center" vertical="center" wrapText="1"/>
    </xf>
    <xf numFmtId="0" fontId="8" fillId="12" borderId="50" xfId="0" applyFont="1" applyFill="1" applyBorder="1" applyAlignment="1">
      <alignment vertical="center"/>
    </xf>
    <xf numFmtId="0" fontId="8" fillId="12" borderId="51" xfId="0" applyFont="1" applyFill="1" applyBorder="1" applyAlignment="1">
      <alignment vertical="center"/>
    </xf>
    <xf numFmtId="0" fontId="8" fillId="12" borderId="52" xfId="0" applyFont="1" applyFill="1" applyBorder="1" applyAlignment="1">
      <alignment vertical="center"/>
    </xf>
    <xf numFmtId="0" fontId="14" fillId="0" borderId="15" xfId="0" applyFont="1" applyBorder="1" applyAlignment="1">
      <alignment horizontal="center" vertical="center"/>
    </xf>
    <xf numFmtId="0" fontId="14" fillId="0" borderId="27" xfId="0" applyFont="1" applyBorder="1" applyAlignment="1">
      <alignment horizontal="center" vertical="center"/>
    </xf>
    <xf numFmtId="0" fontId="8" fillId="11" borderId="42" xfId="0" applyFont="1" applyFill="1" applyBorder="1" applyAlignment="1">
      <alignment horizontal="center" vertical="center" wrapText="1"/>
    </xf>
    <xf numFmtId="0" fontId="8" fillId="11" borderId="35" xfId="0" applyFont="1" applyFill="1" applyBorder="1" applyAlignment="1">
      <alignment horizontal="center" vertical="center" wrapText="1"/>
    </xf>
    <xf numFmtId="0" fontId="8" fillId="11" borderId="36" xfId="0" applyFont="1" applyFill="1" applyBorder="1" applyAlignment="1">
      <alignment horizontal="center" vertical="center" wrapText="1"/>
    </xf>
    <xf numFmtId="0" fontId="14" fillId="0" borderId="46" xfId="0" applyFont="1" applyBorder="1" applyAlignment="1">
      <alignment horizontal="center" vertical="center"/>
    </xf>
    <xf numFmtId="0" fontId="14" fillId="0" borderId="16" xfId="0" applyFont="1" applyBorder="1" applyAlignment="1">
      <alignment horizontal="center" vertical="center"/>
    </xf>
    <xf numFmtId="0" fontId="15" fillId="0" borderId="44" xfId="0" applyFont="1" applyBorder="1" applyAlignment="1">
      <alignment vertical="center" wrapText="1"/>
    </xf>
    <xf numFmtId="0" fontId="15" fillId="0" borderId="43" xfId="0" applyFont="1" applyBorder="1" applyAlignment="1">
      <alignment vertical="center" wrapText="1"/>
    </xf>
    <xf numFmtId="0" fontId="15" fillId="0" borderId="12" xfId="0" applyFont="1" applyBorder="1" applyAlignment="1">
      <alignment vertical="center" wrapText="1"/>
    </xf>
    <xf numFmtId="0" fontId="15" fillId="0" borderId="29" xfId="0" applyFont="1" applyBorder="1" applyAlignment="1">
      <alignment vertical="center" wrapText="1"/>
    </xf>
    <xf numFmtId="0" fontId="8" fillId="11" borderId="37" xfId="0" applyFont="1" applyFill="1" applyBorder="1" applyAlignment="1">
      <alignment vertical="center"/>
    </xf>
    <xf numFmtId="0" fontId="8" fillId="11" borderId="17" xfId="0" applyFont="1" applyFill="1" applyBorder="1" applyAlignment="1">
      <alignment horizontal="center" vertical="center"/>
    </xf>
    <xf numFmtId="0" fontId="8" fillId="11" borderId="38" xfId="0" applyFont="1" applyFill="1" applyBorder="1" applyAlignment="1">
      <alignment horizontal="center" vertical="center" wrapText="1"/>
    </xf>
    <xf numFmtId="0" fontId="8" fillId="11" borderId="39" xfId="0" applyFont="1" applyFill="1" applyBorder="1" applyAlignment="1">
      <alignment horizontal="center" vertical="center" wrapText="1"/>
    </xf>
    <xf numFmtId="0" fontId="11" fillId="0" borderId="40" xfId="0" applyFont="1" applyBorder="1" applyAlignment="1">
      <alignment horizontal="center" vertical="center"/>
    </xf>
    <xf numFmtId="0" fontId="11" fillId="0" borderId="9" xfId="0" applyFont="1" applyBorder="1" applyAlignment="1">
      <alignment horizontal="center" vertical="center"/>
    </xf>
    <xf numFmtId="0" fontId="11" fillId="0" borderId="37" xfId="0" applyFont="1" applyBorder="1" applyAlignment="1">
      <alignment horizontal="center" vertical="center"/>
    </xf>
    <xf numFmtId="0" fontId="8" fillId="11" borderId="15" xfId="0" applyFont="1" applyFill="1" applyBorder="1" applyAlignment="1">
      <alignment vertical="center" wrapText="1"/>
    </xf>
    <xf numFmtId="0" fontId="8" fillId="11" borderId="27" xfId="0" applyFont="1" applyFill="1" applyBorder="1" applyAlignment="1">
      <alignment vertical="center" wrapText="1"/>
    </xf>
    <xf numFmtId="0" fontId="8" fillId="11" borderId="30" xfId="0" applyFont="1" applyFill="1" applyBorder="1" applyAlignment="1">
      <alignment horizontal="center" vertical="center" wrapText="1"/>
    </xf>
    <xf numFmtId="0" fontId="8" fillId="11" borderId="31" xfId="0" applyFont="1" applyFill="1" applyBorder="1" applyAlignment="1">
      <alignment horizontal="center" vertical="center" wrapText="1"/>
    </xf>
    <xf numFmtId="0" fontId="8" fillId="11" borderId="32" xfId="0" applyFont="1" applyFill="1" applyBorder="1" applyAlignment="1">
      <alignment horizontal="center" vertical="center" wrapText="1"/>
    </xf>
    <xf numFmtId="0" fontId="8" fillId="11" borderId="35" xfId="0" applyFont="1" applyFill="1" applyBorder="1" applyAlignment="1">
      <alignment horizontal="center" vertical="center"/>
    </xf>
    <xf numFmtId="0" fontId="8" fillId="11" borderId="36" xfId="0" applyFont="1" applyFill="1" applyBorder="1" applyAlignment="1">
      <alignment horizontal="center" vertical="center"/>
    </xf>
    <xf numFmtId="0" fontId="8" fillId="11" borderId="37" xfId="0" applyFont="1" applyFill="1" applyBorder="1" applyAlignment="1">
      <alignment horizontal="center" vertical="center"/>
    </xf>
    <xf numFmtId="0" fontId="8" fillId="11" borderId="41" xfId="0" applyFont="1" applyFill="1" applyBorder="1" applyAlignment="1">
      <alignment horizontal="center" vertical="center" wrapText="1"/>
    </xf>
    <xf numFmtId="0" fontId="11" fillId="0" borderId="8" xfId="0" applyFont="1" applyBorder="1" applyAlignment="1">
      <alignment horizontal="center" vertical="center"/>
    </xf>
    <xf numFmtId="0" fontId="8" fillId="11" borderId="42" xfId="0" applyFont="1" applyFill="1" applyBorder="1" applyAlignment="1">
      <alignment vertical="center"/>
    </xf>
    <xf numFmtId="0" fontId="8" fillId="11" borderId="43" xfId="0" applyFont="1" applyFill="1" applyBorder="1" applyAlignment="1">
      <alignment vertical="center"/>
    </xf>
    <xf numFmtId="0" fontId="20" fillId="0" borderId="44" xfId="0" applyFont="1" applyBorder="1" applyAlignment="1">
      <alignment vertical="center" wrapText="1"/>
    </xf>
    <xf numFmtId="0" fontId="20" fillId="0" borderId="0" xfId="0" applyFont="1" applyAlignment="1">
      <alignment vertical="center" wrapText="1"/>
    </xf>
    <xf numFmtId="9" fontId="36" fillId="0" borderId="14" xfId="0" applyNumberFormat="1" applyFont="1" applyBorder="1" applyAlignment="1">
      <alignment vertical="center" wrapText="1"/>
    </xf>
    <xf numFmtId="9" fontId="36" fillId="0" borderId="8" xfId="0" applyNumberFormat="1" applyFont="1" applyBorder="1" applyAlignment="1">
      <alignment vertical="center" wrapText="1"/>
    </xf>
    <xf numFmtId="0" fontId="36" fillId="0" borderId="14" xfId="0" applyFont="1" applyBorder="1" applyAlignment="1">
      <alignment vertical="center" wrapText="1"/>
    </xf>
    <xf numFmtId="0" fontId="36" fillId="0" borderId="9" xfId="0" applyFont="1" applyBorder="1" applyAlignment="1">
      <alignment vertical="center" wrapText="1"/>
    </xf>
    <xf numFmtId="0" fontId="36" fillId="0" borderId="8" xfId="0" applyFont="1" applyBorder="1" applyAlignment="1">
      <alignment vertical="center" wrapText="1"/>
    </xf>
    <xf numFmtId="0" fontId="36" fillId="0" borderId="14" xfId="0" applyFont="1" applyBorder="1" applyAlignment="1">
      <alignment horizontal="justify" vertical="center" wrapText="1"/>
    </xf>
    <xf numFmtId="0" fontId="36" fillId="0" borderId="8" xfId="0" applyFont="1" applyBorder="1" applyAlignment="1">
      <alignment horizontal="justify" vertical="center" wrapText="1"/>
    </xf>
    <xf numFmtId="9" fontId="36" fillId="0" borderId="14" xfId="0" applyNumberFormat="1" applyFont="1" applyBorder="1" applyAlignment="1">
      <alignment horizontal="justify" vertical="center" wrapText="1"/>
    </xf>
    <xf numFmtId="9" fontId="36" fillId="0" borderId="8" xfId="0" applyNumberFormat="1" applyFont="1" applyBorder="1" applyAlignment="1">
      <alignment horizontal="justify" vertical="center" wrapText="1"/>
    </xf>
    <xf numFmtId="0" fontId="36" fillId="0" borderId="14"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9" fontId="36" fillId="0" borderId="9" xfId="0" applyNumberFormat="1" applyFont="1" applyBorder="1" applyAlignment="1">
      <alignment vertical="center" wrapText="1"/>
    </xf>
    <xf numFmtId="0" fontId="36" fillId="0" borderId="9" xfId="0" applyFont="1" applyBorder="1" applyAlignment="1">
      <alignment horizontal="justify" vertical="center" wrapText="1"/>
    </xf>
    <xf numFmtId="0" fontId="8" fillId="2" borderId="1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4" xfId="0" applyFont="1" applyFill="1" applyBorder="1" applyAlignment="1">
      <alignment vertical="center" wrapText="1"/>
    </xf>
    <xf numFmtId="0" fontId="8" fillId="2" borderId="8" xfId="0" applyFont="1" applyFill="1" applyBorder="1" applyAlignment="1">
      <alignment vertical="center" wrapText="1"/>
    </xf>
    <xf numFmtId="0" fontId="8" fillId="2" borderId="15" xfId="0" applyFont="1" applyFill="1" applyBorder="1" applyAlignment="1">
      <alignment horizontal="center" vertical="center" wrapText="1"/>
    </xf>
    <xf numFmtId="0" fontId="8" fillId="2" borderId="17" xfId="0" applyFont="1" applyFill="1" applyBorder="1" applyAlignment="1">
      <alignment horizontal="center" vertical="center" wrapText="1"/>
    </xf>
    <xf numFmtId="9" fontId="36" fillId="0" borderId="14" xfId="0" applyNumberFormat="1" applyFont="1" applyBorder="1" applyAlignment="1">
      <alignment vertical="center"/>
    </xf>
    <xf numFmtId="9" fontId="36" fillId="0" borderId="9" xfId="0" applyNumberFormat="1" applyFont="1" applyBorder="1" applyAlignment="1">
      <alignment vertical="center"/>
    </xf>
    <xf numFmtId="9" fontId="36" fillId="0" borderId="8" xfId="0" applyNumberFormat="1" applyFont="1" applyBorder="1" applyAlignment="1">
      <alignment vertical="center"/>
    </xf>
    <xf numFmtId="0" fontId="27" fillId="0" borderId="14" xfId="0" applyFont="1" applyBorder="1" applyAlignment="1">
      <alignment horizontal="left" vertical="center" wrapText="1"/>
    </xf>
    <xf numFmtId="0" fontId="27" fillId="0" borderId="9" xfId="0" applyFont="1" applyBorder="1" applyAlignment="1">
      <alignment horizontal="left" vertical="center" wrapText="1"/>
    </xf>
    <xf numFmtId="0" fontId="27" fillId="0" borderId="8" xfId="0" applyFont="1" applyBorder="1" applyAlignment="1">
      <alignment horizontal="left" vertical="center" wrapText="1"/>
    </xf>
    <xf numFmtId="0" fontId="57" fillId="0" borderId="70" xfId="0" applyFont="1" applyBorder="1" applyAlignment="1">
      <alignment horizontal="justify" vertical="center" wrapText="1"/>
    </xf>
    <xf numFmtId="0" fontId="57" fillId="0" borderId="71" xfId="0" applyFont="1" applyBorder="1" applyAlignment="1">
      <alignment horizontal="left" vertical="center" wrapText="1"/>
    </xf>
    <xf numFmtId="0" fontId="57" fillId="0" borderId="72" xfId="0" applyFont="1" applyBorder="1" applyAlignment="1">
      <alignment horizontal="left" vertical="center" wrapText="1"/>
    </xf>
    <xf numFmtId="0" fontId="6" fillId="0" borderId="71" xfId="0" applyFont="1" applyBorder="1" applyAlignment="1">
      <alignment horizontal="left" vertical="center" wrapText="1"/>
    </xf>
    <xf numFmtId="0" fontId="6" fillId="0" borderId="72" xfId="0" applyFont="1" applyBorder="1" applyAlignment="1">
      <alignment horizontal="left" vertical="center" wrapText="1"/>
    </xf>
    <xf numFmtId="0" fontId="6" fillId="0" borderId="70" xfId="0" applyFont="1" applyBorder="1" applyAlignment="1">
      <alignment horizontal="justify" vertical="center" wrapText="1"/>
    </xf>
    <xf numFmtId="0" fontId="6" fillId="0" borderId="70" xfId="0" applyFont="1" applyBorder="1" applyAlignment="1">
      <alignment vertical="center" wrapText="1"/>
    </xf>
    <xf numFmtId="0" fontId="59" fillId="22" borderId="70" xfId="0" applyFont="1" applyFill="1" applyBorder="1" applyAlignment="1">
      <alignment horizontal="center" vertical="center" wrapText="1"/>
    </xf>
    <xf numFmtId="0" fontId="58" fillId="22" borderId="70" xfId="0" applyFont="1" applyFill="1" applyBorder="1" applyAlignment="1">
      <alignment horizontal="center" vertical="center" wrapText="1"/>
    </xf>
    <xf numFmtId="0" fontId="6" fillId="22" borderId="70" xfId="0" applyFont="1" applyFill="1" applyBorder="1" applyAlignment="1">
      <alignment horizontal="center" vertical="center" wrapText="1"/>
    </xf>
    <xf numFmtId="0" fontId="57" fillId="22" borderId="70" xfId="0" applyFont="1" applyFill="1" applyBorder="1" applyAlignment="1">
      <alignment horizontal="center" vertical="center" wrapText="1"/>
    </xf>
    <xf numFmtId="0" fontId="6" fillId="0" borderId="70" xfId="0" applyFont="1" applyBorder="1" applyAlignment="1">
      <alignment horizontal="justify" vertical="center"/>
    </xf>
    <xf numFmtId="0" fontId="57" fillId="21" borderId="70" xfId="0" applyFont="1" applyFill="1" applyBorder="1" applyAlignment="1">
      <alignment horizontal="justify" vertical="center" wrapText="1"/>
    </xf>
    <xf numFmtId="0" fontId="58" fillId="21" borderId="70" xfId="0" applyFont="1" applyFill="1" applyBorder="1" applyAlignment="1">
      <alignment horizontal="justify" vertical="center" wrapText="1"/>
    </xf>
    <xf numFmtId="0" fontId="58" fillId="21" borderId="70" xfId="0" applyFont="1" applyFill="1" applyBorder="1" applyAlignment="1">
      <alignment horizontal="center" vertical="center" wrapText="1"/>
    </xf>
  </cellXfs>
  <cellStyles count="8">
    <cellStyle name="Lien hypertexte" xfId="2" builtinId="8"/>
    <cellStyle name="Milliers" xfId="1" builtinId="3"/>
    <cellStyle name="Normal" xfId="0" builtinId="0"/>
    <cellStyle name="Normal 2" xfId="5" xr:uid="{00000000-0005-0000-0000-000003000000}"/>
    <cellStyle name="Normal 2 5" xfId="7" xr:uid="{F6AB9D8C-682C-47C9-88E0-730696F6830C}"/>
    <cellStyle name="Normal 3" xfId="6" xr:uid="{281C6E72-7864-4D0A-882D-93778FFF6B05}"/>
    <cellStyle name="Normal 32" xfId="4" xr:uid="{00000000-0005-0000-0000-000004000000}"/>
    <cellStyle name="Normal 5" xfId="3" xr:uid="{00000000-0005-0000-0000-000005000000}"/>
  </cellStyles>
  <dxfs count="41">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A4E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770255</xdr:colOff>
      <xdr:row>43</xdr:row>
      <xdr:rowOff>128905</xdr:rowOff>
    </xdr:to>
    <xdr:pic>
      <xdr:nvPicPr>
        <xdr:cNvPr id="2" name="Image 1" descr="Une image contenant texte&#10;&#10;Description générée automatiquement">
          <a:extLst>
            <a:ext uri="{FF2B5EF4-FFF2-40B4-BE49-F238E27FC236}">
              <a16:creationId xmlns:a16="http://schemas.microsoft.com/office/drawing/2014/main" id="{30B08120-1361-4761-920F-87257B6EA91F}"/>
            </a:ext>
          </a:extLst>
        </xdr:cNvPr>
        <xdr:cNvPicPr>
          <a:picLocks noChangeAspect="1"/>
        </xdr:cNvPicPr>
      </xdr:nvPicPr>
      <xdr:blipFill>
        <a:blip xmlns:r="http://schemas.openxmlformats.org/officeDocument/2006/relationships" r:embed="rId1"/>
        <a:stretch>
          <a:fillRect/>
        </a:stretch>
      </xdr:blipFill>
      <xdr:spPr>
        <a:xfrm>
          <a:off x="8591550" y="371475"/>
          <a:ext cx="4627880" cy="71583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dobdocom-my.sharepoint.com/personal/f_mabrouk_bdo_tn/Documents/Bureau/Repertoire%20FM/ITIE%20BF%202020/Reporting/Pr&#233;final/Database%20ITIE%20BF%202020_pr&#233;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dobdocom-my.sharepoint.com/personal/f_mabrouk_bdo_tn/Documents/Bureau/Repertoire%20FM/ITIE%20BF%202020/Reporting/Pr&#233;final/Data%20analyse%20pr&#233;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es"/>
      <sheetName val="Situation FD"/>
      <sheetName val="Transfert Supranationaux DGD"/>
      <sheetName val="Transfert Supranationaux DGTCP"/>
      <sheetName val="Déclaration Unilatérale DGD"/>
      <sheetName val="Déclaration Unilatérale DGI"/>
      <sheetName val="Déclaration Unilatérale DGTCP"/>
      <sheetName val="Production DGMG"/>
      <sheetName val="Production DGC"/>
      <sheetName val="Participation Publique DGMG"/>
      <sheetName val="Cours FCFA"/>
      <sheetName val="Déc Unilat STE 2018"/>
      <sheetName val="Déc Unilat FLUX 2018"/>
      <sheetName val="vérif"/>
      <sheetName val="3.1 &amp; 3.2"/>
      <sheetName val="3.3"/>
      <sheetName val="4.9"/>
      <sheetName val="Tab 4.9.8"/>
      <sheetName val="Situation des sociétés"/>
      <sheetName val="5.1"/>
      <sheetName val="5.2"/>
      <sheetName val="5.3"/>
      <sheetName val="5.4"/>
      <sheetName val="5.5"/>
      <sheetName val="PSO"/>
      <sheetName val="PSV"/>
      <sheetName val="PSDO - PSV"/>
      <sheetName val="Companies"/>
      <sheetName val="Lists"/>
      <sheetName val="1"/>
      <sheetName val="2"/>
      <sheetName val="3"/>
      <sheetName val="4"/>
      <sheetName val="5"/>
      <sheetName val="6"/>
      <sheetName val="7"/>
      <sheetName val="8"/>
      <sheetName val="9"/>
      <sheetName val="10"/>
      <sheetName val="11"/>
      <sheetName val="12"/>
      <sheetName val="13"/>
      <sheetName val="14"/>
      <sheetName val="15"/>
      <sheetName val="16"/>
      <sheetName val="17"/>
      <sheetName val="Rep by Comp"/>
      <sheetName val="Rep by tax"/>
      <sheetName val="Ajst by Comp (STE)"/>
      <sheetName val="Ajst by Comp (Gov)"/>
      <sheetName val="Total Ajust"/>
      <sheetName val="Unrec diff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A7" t="str">
            <v>1- Droits de Douane et taxes assimilées</v>
          </cell>
        </row>
        <row r="8">
          <cell r="A8" t="str">
            <v>2- Pénalités</v>
          </cell>
        </row>
        <row r="9">
          <cell r="A9" t="str">
            <v>3- Impôt sur les Sociétés (IS)</v>
          </cell>
        </row>
        <row r="10">
          <cell r="A10" t="str">
            <v>4- Impôt Unique sur les Traitements et Salaires (IUTS)</v>
          </cell>
        </row>
        <row r="11">
          <cell r="A11" t="str">
            <v>5- Acomptes Provisionnels sur IS (AP - IS)</v>
          </cell>
        </row>
        <row r="12">
          <cell r="A12" t="str">
            <v>6- Taxe sur la Valeur Ajoutée (TVA)</v>
          </cell>
        </row>
        <row r="13">
          <cell r="A13" t="str">
            <v>7- Retenue à la source intérieur (RET / INT)</v>
          </cell>
        </row>
        <row r="14">
          <cell r="A14" t="str">
            <v>8- Impôt sur le Revenu des Capitaux Mobilières (IRCM)</v>
          </cell>
        </row>
        <row r="15">
          <cell r="A15" t="str">
            <v>9- Retenue à la source extérieur (RET / EXT)</v>
          </cell>
        </row>
        <row r="16">
          <cell r="A16" t="str">
            <v>10- Impôt sur les Bénéfices Industriels et Commerciaux (BIC)</v>
          </cell>
        </row>
        <row r="17">
          <cell r="A17" t="str">
            <v>11- Taxe Patronale d'Apprentissage (TPA)</v>
          </cell>
        </row>
        <row r="18">
          <cell r="A18" t="str">
            <v>12- Retenue de l’impôt sur Revenu Foncier (RET / IRF)</v>
          </cell>
        </row>
        <row r="19">
          <cell r="A19" t="str">
            <v>13- Minimum Forfaitaire de Perception (MFP)</v>
          </cell>
        </row>
        <row r="20">
          <cell r="A20" t="str">
            <v>14- Prélèvements à la source (PREL / INT)</v>
          </cell>
        </row>
        <row r="21">
          <cell r="A21" t="str">
            <v>15- Impôt sur les Revenus Fonciers (IRF)</v>
          </cell>
        </row>
        <row r="22">
          <cell r="A22" t="str">
            <v xml:space="preserve">16- Contribution des patentes </v>
          </cell>
        </row>
        <row r="23">
          <cell r="A23" t="str">
            <v>17- Taxe spécifique sur les revenus de transactions de titres miniers</v>
          </cell>
        </row>
        <row r="24">
          <cell r="A24" t="str">
            <v>18- Droit d'enregistemeent (DE)</v>
          </cell>
        </row>
        <row r="25">
          <cell r="A25" t="str">
            <v>19-  Taxe Foncière sur les Sociétés (TFS)</v>
          </cell>
        </row>
        <row r="26">
          <cell r="A26" t="str">
            <v>20- Remboursements de crédit de TVA (remboursement effectif) **</v>
          </cell>
        </row>
        <row r="27">
          <cell r="A27" t="str">
            <v>21- Taxe sur les Plus-Value de cession des titres miniers (TPVM)</v>
          </cell>
        </row>
        <row r="28">
          <cell r="A28" t="str">
            <v>22- Pénalités</v>
          </cell>
        </row>
        <row r="29">
          <cell r="A29" t="str">
            <v>23- Redevances proportionnelles (Royalties)</v>
          </cell>
        </row>
        <row r="30">
          <cell r="A30" t="str">
            <v>24- Taxe Superficiaire</v>
          </cell>
        </row>
        <row r="31">
          <cell r="A31" t="str">
            <v>25- Dividendes</v>
          </cell>
        </row>
        <row r="32">
          <cell r="A32" t="str">
            <v>26- Droits Fixes</v>
          </cell>
        </row>
        <row r="33">
          <cell r="A33" t="str">
            <v>27- Pénalités</v>
          </cell>
        </row>
        <row r="34">
          <cell r="A34" t="str">
            <v>28- Frais de dossier</v>
          </cell>
        </row>
        <row r="35">
          <cell r="A35" t="str">
            <v>29- Bonus de signature/Droits de cession</v>
          </cell>
        </row>
        <row r="36">
          <cell r="A36" t="str">
            <v>30- Prime de découverte/prime de production</v>
          </cell>
        </row>
        <row r="37">
          <cell r="A37" t="str">
            <v xml:space="preserve">31- Vente d'or saisi BNAF </v>
          </cell>
        </row>
        <row r="38">
          <cell r="A38" t="str">
            <v xml:space="preserve">32- Amendes/BNAF </v>
          </cell>
        </row>
        <row r="39">
          <cell r="A39" t="str">
            <v xml:space="preserve">33- Contribution au Fonds Minier de Développement Local (1%) </v>
          </cell>
        </row>
        <row r="40">
          <cell r="A40" t="str">
            <v xml:space="preserve">34- Frais de prestation ONASSIM </v>
          </cell>
        </row>
        <row r="41">
          <cell r="A41" t="str">
            <v xml:space="preserve">35- Taxe à l'exportation d’or </v>
          </cell>
        </row>
        <row r="42">
          <cell r="A42" t="str">
            <v xml:space="preserve">36- Produits des ventes d’or </v>
          </cell>
        </row>
        <row r="43">
          <cell r="A43" t="str">
            <v>37- Frais de prestation BUNEE</v>
          </cell>
        </row>
        <row r="44">
          <cell r="A44" t="str">
            <v>38- Frais de prestation BUMIGEB</v>
          </cell>
        </row>
        <row r="45">
          <cell r="A45" t="str">
            <v>39- Autres flux de paiements significatifs (&gt; 10 millions de FCFA)</v>
          </cell>
        </row>
        <row r="46">
          <cell r="A46" t="str">
            <v>40- Taxes payés directement aux collectivités (Taxes Communales)</v>
          </cell>
        </row>
        <row r="65">
          <cell r="A65" t="str">
            <v>Taxes payées non reportées</v>
          </cell>
        </row>
        <row r="66">
          <cell r="A66" t="str">
            <v>Taxes payées hors période de réconciliation</v>
          </cell>
        </row>
        <row r="67">
          <cell r="A67" t="str">
            <v>Taxes hors périmètre de réconciliation</v>
          </cell>
        </row>
        <row r="68">
          <cell r="A68" t="str">
            <v>Erreur de reporting (montant et détail)</v>
          </cell>
        </row>
        <row r="69">
          <cell r="A69" t="str">
            <v>Taxes reportées non payées</v>
          </cell>
        </row>
        <row r="70">
          <cell r="A70" t="str">
            <v>Montant doublement déclaré</v>
          </cell>
        </row>
        <row r="71">
          <cell r="A71" t="str">
            <v>Erreur de classification</v>
          </cell>
        </row>
        <row r="72">
          <cell r="A72" t="str">
            <v>Taxes payées sous un autre UFI</v>
          </cell>
        </row>
        <row r="73">
          <cell r="A73" t="str">
            <v>Différence de change</v>
          </cell>
        </row>
        <row r="77">
          <cell r="A77" t="str">
            <v>Taxes perçues non reportées par l'Etat</v>
          </cell>
        </row>
        <row r="78">
          <cell r="A78" t="str">
            <v>Montant doublement déclaré</v>
          </cell>
        </row>
        <row r="79">
          <cell r="A79" t="str">
            <v>Taxes perçues hors de la période de réconciliation</v>
          </cell>
        </row>
        <row r="80">
          <cell r="A80" t="str">
            <v>Erreur de reporting (montant et détail)</v>
          </cell>
        </row>
        <row r="81">
          <cell r="A81" t="str">
            <v>Taxe reportée par l'Etat non réellement encaissée</v>
          </cell>
        </row>
        <row r="82">
          <cell r="A82" t="str">
            <v>Erreur de classification</v>
          </cell>
        </row>
        <row r="83">
          <cell r="A83" t="str">
            <v>Taxes payées par une autre société</v>
          </cell>
        </row>
        <row r="84">
          <cell r="A84" t="str">
            <v>Taxes hors périmètre de réconciliation</v>
          </cell>
        </row>
        <row r="88">
          <cell r="A88" t="str">
            <v>FD non soumis par la Société</v>
          </cell>
        </row>
        <row r="89">
          <cell r="A89" t="str">
            <v>FD non soumis par l'Etat</v>
          </cell>
        </row>
        <row r="90">
          <cell r="A90" t="str">
            <v>Différences provenant de détail soumis par la société et non soumis par l'Etat d'un coté et détail soumis pas l'Etat et non soumis par la société de l'autre coté</v>
          </cell>
        </row>
        <row r="91">
          <cell r="A91" t="str">
            <v>Supporting documents do not match Govt Body report</v>
          </cell>
        </row>
        <row r="92">
          <cell r="A92" t="str">
            <v xml:space="preserve">Détail par quittance non soumis par l'Entreprise Extractive </v>
          </cell>
        </row>
        <row r="93">
          <cell r="A93" t="str">
            <v>Détail non soumis par l'Etat</v>
          </cell>
        </row>
        <row r="94">
          <cell r="A94" t="str">
            <v>Taxes non reportées par l'Entreprise Extractive</v>
          </cell>
        </row>
        <row r="95">
          <cell r="A95" t="str">
            <v>Taxes non reportées par l'Etat</v>
          </cell>
        </row>
        <row r="96">
          <cell r="A96" t="str">
            <v>Montants non reportés par l'Etat</v>
          </cell>
        </row>
        <row r="97">
          <cell r="A97" t="str">
            <v>Différence de classification</v>
          </cell>
        </row>
        <row r="98">
          <cell r="A98" t="str">
            <v>Montants non reportés par la société</v>
          </cell>
        </row>
        <row r="99">
          <cell r="A99" t="str">
            <v>Différence de change</v>
          </cell>
        </row>
        <row r="100">
          <cell r="A100" t="str">
            <v>Non significatif &lt; 500 000 FCFA</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prévisionnel"/>
      <sheetName val="Reunions"/>
      <sheetName val="calendrier"/>
      <sheetName val="Suivi des recommandations"/>
      <sheetName val="Cadastre"/>
      <sheetName val="octroi 2020"/>
      <sheetName val="EP"/>
      <sheetName val="Etat encaiss DGTCP"/>
      <sheetName val="Feuil1"/>
      <sheetName val="Data DGTCP"/>
      <sheetName val="Feuil25"/>
      <sheetName val="Transferts Infra T.Sup"/>
      <sheetName val="Mapping Sté-commune"/>
      <sheetName val="Rappro transfert TS"/>
      <sheetName val="Transferts Infra FMDL"/>
      <sheetName val="Feuil2"/>
      <sheetName val="Transfert FG"/>
      <sheetName val="Transferts supra"/>
      <sheetName val="Production"/>
      <sheetName val="Rappro prod (global)"/>
      <sheetName val="Data PROD"/>
      <sheetName val="Rappro prod (par STE)"/>
      <sheetName val="Feuil18"/>
      <sheetName val="Prod &amp; exp Sommaire ex"/>
      <sheetName val="Feuil20"/>
      <sheetName val="Feuil21"/>
      <sheetName val="Exportation"/>
      <sheetName val="Exp par dest"/>
      <sheetName val="Feuil27"/>
      <sheetName val="Flux report"/>
      <sheetName val="Feuil23"/>
      <sheetName val="Rappro export (global)"/>
      <sheetName val="Data EXPORT"/>
      <sheetName val="Projets"/>
      <sheetName val="Abrév"/>
      <sheetName val="DEC DGI (hors champs)"/>
      <sheetName val="Paiements infranationaux"/>
      <sheetName val="APS"/>
      <sheetName val="Remboursement TVA"/>
      <sheetName val="Contribution"/>
      <sheetName val="P.Environnementaux"/>
      <sheetName val="Feuil4"/>
      <sheetName val="P.Sociaux"/>
      <sheetName val="Feuil5"/>
      <sheetName val="Feuil9"/>
      <sheetName val="Feuil29"/>
      <sheetName val="Feuil6"/>
      <sheetName val="Mapping compilation"/>
      <sheetName val="Déclaration Unilatérale"/>
      <sheetName val="Chiffres clés"/>
      <sheetName val="Feuil26"/>
      <sheetName val="Feuil22"/>
      <sheetName val="Feuil16"/>
      <sheetName val="Feuil19"/>
      <sheetName val="rappro"/>
      <sheetName val="Compilation par flux (All)"/>
      <sheetName val="Compilation par société (All)"/>
      <sheetName val="Fiabilité"/>
      <sheetName val="cc"/>
      <sheetName val="Feuil24"/>
      <sheetName val="Feuil14"/>
      <sheetName val="Feuil13"/>
      <sheetName val="Feuil7"/>
      <sheetName val="Feuil12"/>
      <sheetName val="Feuil11"/>
      <sheetName val="Feuil3"/>
      <sheetName val="Feuil15"/>
      <sheetName val="Feuil10"/>
      <sheetName val="Analyse rev budg"/>
      <sheetName val="Paiements des Eses"/>
      <sheetName val="Feuil8"/>
      <sheetName val="Sous-traitants"/>
      <sheetName val="Par projet (rapport)"/>
      <sheetName val="Paiement par projet (annexe)"/>
      <sheetName val="Feuil17"/>
      <sheetName val="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ow r="2">
          <cell r="D2" t="str">
            <v>Redevances proportionnelles (Royalties)</v>
          </cell>
          <cell r="E2" t="str">
            <v>Oui</v>
          </cell>
        </row>
        <row r="3">
          <cell r="D3" t="str">
            <v xml:space="preserve">Taxes superficiaires  </v>
          </cell>
          <cell r="E3" t="str">
            <v>Oui</v>
          </cell>
        </row>
        <row r="4">
          <cell r="D4" t="str">
            <v>Dividendes</v>
          </cell>
          <cell r="E4" t="str">
            <v>Oui</v>
          </cell>
        </row>
        <row r="5">
          <cell r="D5" t="str">
            <v>Droits Fixes</v>
          </cell>
          <cell r="E5" t="str">
            <v>Oui</v>
          </cell>
        </row>
        <row r="6">
          <cell r="D6" t="str">
            <v xml:space="preserve">Pénalités  </v>
          </cell>
          <cell r="E6" t="str">
            <v>Oui</v>
          </cell>
        </row>
        <row r="7">
          <cell r="D7" t="str">
            <v xml:space="preserve">Frais de dossiers  </v>
          </cell>
          <cell r="E7" t="str">
            <v>Oui</v>
          </cell>
        </row>
        <row r="8">
          <cell r="D8" t="str">
            <v xml:space="preserve">Bonus de signature/Droits de cession  </v>
          </cell>
          <cell r="E8" t="str">
            <v>Oui</v>
          </cell>
        </row>
        <row r="9">
          <cell r="D9" t="str">
            <v xml:space="preserve">Prime de découverture/Prime production </v>
          </cell>
          <cell r="E9" t="str">
            <v>Oui</v>
          </cell>
        </row>
        <row r="10">
          <cell r="D10" t="str">
            <v>Frais de prestation BUNEE</v>
          </cell>
          <cell r="E10" t="str">
            <v>Oui</v>
          </cell>
        </row>
        <row r="11">
          <cell r="D11" t="str">
            <v>Frais de prestation BUMIGEB</v>
          </cell>
          <cell r="E11" t="str">
            <v>Oui</v>
          </cell>
        </row>
        <row r="12">
          <cell r="D12" t="str">
            <v>Versements au Fonds de réhabilitation et de fermeture des mines</v>
          </cell>
          <cell r="E12" t="str">
            <v>Oui</v>
          </cell>
        </row>
        <row r="13">
          <cell r="D13" t="str">
            <v xml:space="preserve">Contribution au Fonds Minier de Développement Local (1%) </v>
          </cell>
          <cell r="E13" t="str">
            <v>Oui</v>
          </cell>
        </row>
        <row r="14">
          <cell r="D14" t="str">
            <v>Taxe sur les plus-values de cession de titres miniers (TPVM)</v>
          </cell>
          <cell r="E14" t="str">
            <v>Oui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urkinaphosphate.sepb@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edar.com/FindCompanyDocuments.do" TargetMode="External"/><Relationship Id="rId7" Type="http://schemas.openxmlformats.org/officeDocument/2006/relationships/printerSettings" Target="../printerSettings/printerSettings2.bin"/><Relationship Id="rId2" Type="http://schemas.openxmlformats.org/officeDocument/2006/relationships/hyperlink" Target="https://www.sedar.com/FindCompanyDocuments.do" TargetMode="External"/><Relationship Id="rId1" Type="http://schemas.openxmlformats.org/officeDocument/2006/relationships/hyperlink" Target="https://s2.q4cdn.com/610165863/files/doc_downloads/FINAL-IMG-2020-Management-Information-Circular-May-29-2020-(1).pdf" TargetMode="External"/><Relationship Id="rId6" Type="http://schemas.openxmlformats.org/officeDocument/2006/relationships/hyperlink" Target="https://avesoro.com/corporate/board/" TargetMode="External"/><Relationship Id="rId5" Type="http://schemas.openxmlformats.org/officeDocument/2006/relationships/hyperlink" Target="https://www.zonebourse.com/cours/action/TERANGA-GOLD-CORPORATION-6864864/societe/" TargetMode="External"/><Relationship Id="rId4" Type="http://schemas.openxmlformats.org/officeDocument/2006/relationships/hyperlink" Target="https://www.zonebourse.com/cours/action/TREVALI-MINING-CORPORATIO-6714470/societe/"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showGridLines="0" zoomScale="85" zoomScaleNormal="85" workbookViewId="0">
      <selection activeCell="F5" sqref="F5"/>
    </sheetView>
  </sheetViews>
  <sheetFormatPr baseColWidth="10" defaultColWidth="11.5703125" defaultRowHeight="13.5" x14ac:dyDescent="0.3"/>
  <cols>
    <col min="1" max="1" width="3.28515625" style="30" bestFit="1" customWidth="1"/>
    <col min="2" max="2" width="31.7109375" style="30" customWidth="1"/>
    <col min="3" max="3" width="12.7109375" style="30" bestFit="1" customWidth="1"/>
    <col min="4" max="4" width="13.28515625" style="30" customWidth="1"/>
    <col min="5" max="5" width="15.28515625" style="30" customWidth="1"/>
    <col min="6" max="6" width="48.42578125" style="30" customWidth="1"/>
    <col min="7" max="16384" width="11.5703125" style="30"/>
  </cols>
  <sheetData>
    <row r="1" spans="1:6" ht="15" x14ac:dyDescent="0.3">
      <c r="A1" s="2" t="s">
        <v>56</v>
      </c>
    </row>
    <row r="3" spans="1:6" ht="54.75" thickBot="1" x14ac:dyDescent="0.35">
      <c r="A3" s="18" t="s">
        <v>26</v>
      </c>
      <c r="B3" s="18" t="s">
        <v>1</v>
      </c>
      <c r="C3" s="18" t="s">
        <v>28</v>
      </c>
      <c r="D3" s="18" t="s">
        <v>29</v>
      </c>
      <c r="E3" s="18" t="s">
        <v>30</v>
      </c>
      <c r="F3" s="18" t="s">
        <v>31</v>
      </c>
    </row>
    <row r="4" spans="1:6" ht="27" x14ac:dyDescent="0.3">
      <c r="A4" s="305">
        <v>1</v>
      </c>
      <c r="B4" s="305" t="s">
        <v>4</v>
      </c>
      <c r="C4" s="306">
        <v>39567</v>
      </c>
      <c r="D4" s="307">
        <v>9600000000</v>
      </c>
      <c r="E4" s="308" t="s">
        <v>32</v>
      </c>
      <c r="F4" s="309" t="s">
        <v>33</v>
      </c>
    </row>
    <row r="5" spans="1:6" ht="40.5" x14ac:dyDescent="0.3">
      <c r="A5" s="310">
        <v>2</v>
      </c>
      <c r="B5" s="310" t="s">
        <v>18</v>
      </c>
      <c r="C5" s="311">
        <v>40529</v>
      </c>
      <c r="D5" s="312" t="s">
        <v>34</v>
      </c>
      <c r="E5" s="313" t="s">
        <v>35</v>
      </c>
      <c r="F5" s="314" t="s">
        <v>2853</v>
      </c>
    </row>
    <row r="6" spans="1:6" ht="27" x14ac:dyDescent="0.3">
      <c r="A6" s="305">
        <v>3</v>
      </c>
      <c r="B6" s="305" t="s">
        <v>6</v>
      </c>
      <c r="C6" s="306" t="s">
        <v>36</v>
      </c>
      <c r="D6" s="307">
        <v>10000000</v>
      </c>
      <c r="E6" s="308" t="s">
        <v>37</v>
      </c>
      <c r="F6" s="315" t="s">
        <v>2850</v>
      </c>
    </row>
    <row r="7" spans="1:6" ht="27" x14ac:dyDescent="0.3">
      <c r="A7" s="310">
        <v>4</v>
      </c>
      <c r="B7" s="310" t="s">
        <v>2849</v>
      </c>
      <c r="C7" s="311">
        <v>41361</v>
      </c>
      <c r="D7" s="312">
        <v>2000000</v>
      </c>
      <c r="E7" s="313" t="s">
        <v>38</v>
      </c>
      <c r="F7" s="316" t="s">
        <v>2850</v>
      </c>
    </row>
    <row r="8" spans="1:6" ht="27" x14ac:dyDescent="0.3">
      <c r="A8" s="305">
        <v>5</v>
      </c>
      <c r="B8" s="305" t="s">
        <v>20</v>
      </c>
      <c r="C8" s="306" t="s">
        <v>39</v>
      </c>
      <c r="D8" s="307">
        <v>10000000</v>
      </c>
      <c r="E8" s="308" t="s">
        <v>40</v>
      </c>
      <c r="F8" s="315" t="s">
        <v>2850</v>
      </c>
    </row>
    <row r="9" spans="1:6" ht="27" x14ac:dyDescent="0.3">
      <c r="A9" s="310">
        <v>6</v>
      </c>
      <c r="B9" s="310" t="s">
        <v>9</v>
      </c>
      <c r="C9" s="311">
        <v>41094</v>
      </c>
      <c r="D9" s="312">
        <v>52868570000</v>
      </c>
      <c r="E9" s="313" t="s">
        <v>41</v>
      </c>
      <c r="F9" s="316" t="s">
        <v>2850</v>
      </c>
    </row>
    <row r="10" spans="1:6" ht="27" x14ac:dyDescent="0.3">
      <c r="A10" s="305">
        <v>7</v>
      </c>
      <c r="B10" s="305" t="s">
        <v>10</v>
      </c>
      <c r="C10" s="306">
        <v>42675</v>
      </c>
      <c r="D10" s="307">
        <v>10000000</v>
      </c>
      <c r="E10" s="308" t="s">
        <v>42</v>
      </c>
      <c r="F10" s="315" t="s">
        <v>2850</v>
      </c>
    </row>
    <row r="11" spans="1:6" ht="27" x14ac:dyDescent="0.3">
      <c r="A11" s="310">
        <v>8</v>
      </c>
      <c r="B11" s="310" t="s">
        <v>11</v>
      </c>
      <c r="C11" s="311">
        <v>37552</v>
      </c>
      <c r="D11" s="313">
        <v>10000000</v>
      </c>
      <c r="E11" s="313" t="s">
        <v>43</v>
      </c>
      <c r="F11" s="314" t="s">
        <v>2851</v>
      </c>
    </row>
    <row r="12" spans="1:6" ht="27" x14ac:dyDescent="0.3">
      <c r="A12" s="305">
        <v>9</v>
      </c>
      <c r="B12" s="305" t="s">
        <v>12</v>
      </c>
      <c r="C12" s="306">
        <v>41932</v>
      </c>
      <c r="D12" s="307">
        <v>10000000</v>
      </c>
      <c r="E12" s="308" t="s">
        <v>45</v>
      </c>
      <c r="F12" s="309" t="s">
        <v>2852</v>
      </c>
    </row>
    <row r="13" spans="1:6" ht="40.5" x14ac:dyDescent="0.3">
      <c r="A13" s="317">
        <v>10</v>
      </c>
      <c r="B13" s="317" t="s">
        <v>13</v>
      </c>
      <c r="C13" s="311">
        <v>38279</v>
      </c>
      <c r="D13" s="312">
        <v>10000000</v>
      </c>
      <c r="E13" s="313" t="s">
        <v>46</v>
      </c>
      <c r="F13" s="316" t="s">
        <v>2853</v>
      </c>
    </row>
    <row r="14" spans="1:6" ht="54" x14ac:dyDescent="0.3">
      <c r="A14" s="305">
        <v>11</v>
      </c>
      <c r="B14" s="305" t="s">
        <v>14</v>
      </c>
      <c r="C14" s="306">
        <v>39161</v>
      </c>
      <c r="D14" s="307">
        <v>10000000</v>
      </c>
      <c r="E14" s="308" t="s">
        <v>47</v>
      </c>
      <c r="F14" s="309" t="s">
        <v>48</v>
      </c>
    </row>
    <row r="15" spans="1:6" ht="27" x14ac:dyDescent="0.3">
      <c r="A15" s="310">
        <v>12</v>
      </c>
      <c r="B15" s="310" t="s">
        <v>21</v>
      </c>
      <c r="C15" s="311">
        <v>42712</v>
      </c>
      <c r="D15" s="312">
        <v>10000000</v>
      </c>
      <c r="E15" s="313" t="s">
        <v>49</v>
      </c>
      <c r="F15" s="316" t="s">
        <v>2851</v>
      </c>
    </row>
    <row r="16" spans="1:6" ht="27" x14ac:dyDescent="0.3">
      <c r="A16" s="305">
        <v>13</v>
      </c>
      <c r="B16" s="305" t="s">
        <v>16</v>
      </c>
      <c r="C16" s="306">
        <v>41774</v>
      </c>
      <c r="D16" s="307">
        <v>10000000</v>
      </c>
      <c r="E16" s="308" t="s">
        <v>50</v>
      </c>
      <c r="F16" s="315" t="s">
        <v>2850</v>
      </c>
    </row>
    <row r="17" spans="1:6" ht="27" x14ac:dyDescent="0.3">
      <c r="A17" s="310">
        <v>14</v>
      </c>
      <c r="B17" s="310" t="s">
        <v>22</v>
      </c>
      <c r="C17" s="311">
        <v>42684</v>
      </c>
      <c r="D17" s="312">
        <v>10000000</v>
      </c>
      <c r="E17" s="313" t="s">
        <v>51</v>
      </c>
      <c r="F17" s="316" t="s">
        <v>2850</v>
      </c>
    </row>
    <row r="18" spans="1:6" ht="27" x14ac:dyDescent="0.3">
      <c r="A18" s="305">
        <v>15</v>
      </c>
      <c r="B18" s="305" t="s">
        <v>17</v>
      </c>
      <c r="C18" s="306">
        <v>42795</v>
      </c>
      <c r="D18" s="307">
        <v>10000000</v>
      </c>
      <c r="E18" s="308" t="s">
        <v>52</v>
      </c>
      <c r="F18" s="309" t="s">
        <v>2854</v>
      </c>
    </row>
    <row r="19" spans="1:6" ht="40.5" x14ac:dyDescent="0.3">
      <c r="A19" s="310">
        <v>16</v>
      </c>
      <c r="B19" s="310" t="s">
        <v>23</v>
      </c>
      <c r="C19" s="311">
        <v>43649</v>
      </c>
      <c r="D19" s="312" t="s">
        <v>34</v>
      </c>
      <c r="E19" s="313" t="s">
        <v>53</v>
      </c>
      <c r="F19" s="316" t="s">
        <v>2898</v>
      </c>
    </row>
    <row r="20" spans="1:6" ht="40.5" x14ac:dyDescent="0.3">
      <c r="A20" s="305">
        <v>17</v>
      </c>
      <c r="B20" s="315" t="s">
        <v>24</v>
      </c>
      <c r="C20" s="318" t="s">
        <v>2856</v>
      </c>
      <c r="D20" s="307">
        <v>910790000</v>
      </c>
      <c r="E20" s="308" t="s">
        <v>55</v>
      </c>
      <c r="F20" s="309" t="s">
        <v>2855</v>
      </c>
    </row>
    <row r="21" spans="1:6" x14ac:dyDescent="0.3">
      <c r="A21" s="133"/>
    </row>
  </sheetData>
  <conditionalFormatting sqref="B12 A4:B4 A6:B10 A12:A13 B13:C13 C11:F11">
    <cfRule type="containsText" dxfId="40" priority="39" operator="containsText" text="Not">
      <formula>NOT(ISERROR(SEARCH("Not",A4)))</formula>
    </cfRule>
  </conditionalFormatting>
  <conditionalFormatting sqref="F12 F14">
    <cfRule type="containsText" dxfId="39" priority="28" operator="containsText" text="Not">
      <formula>NOT(ISERROR(SEARCH("Not",F12)))</formula>
    </cfRule>
  </conditionalFormatting>
  <conditionalFormatting sqref="A13:B17 A19:B20">
    <cfRule type="containsText" dxfId="38" priority="36" operator="containsText" text="Not">
      <formula>NOT(ISERROR(SEARCH("Not",A13)))</formula>
    </cfRule>
  </conditionalFormatting>
  <conditionalFormatting sqref="D4">
    <cfRule type="containsText" dxfId="37" priority="38" operator="containsText" text="Not">
      <formula>NOT(ISERROR(SEARCH("Not",D4)))</formula>
    </cfRule>
  </conditionalFormatting>
  <conditionalFormatting sqref="F4">
    <cfRule type="containsText" dxfId="36" priority="37" operator="containsText" text="Not">
      <formula>NOT(ISERROR(SEARCH("Not",F4)))</formula>
    </cfRule>
  </conditionalFormatting>
  <conditionalFormatting sqref="C4:C5">
    <cfRule type="containsText" dxfId="35" priority="35" operator="containsText" text="Not">
      <formula>NOT(ISERROR(SEARCH("Not",C4)))</formula>
    </cfRule>
  </conditionalFormatting>
  <conditionalFormatting sqref="A5:B5">
    <cfRule type="containsText" dxfId="34" priority="33" operator="containsText" text="Not">
      <formula>NOT(ISERROR(SEARCH("Not",A5)))</formula>
    </cfRule>
  </conditionalFormatting>
  <conditionalFormatting sqref="E4">
    <cfRule type="containsText" dxfId="33" priority="32" operator="containsText" text="Not">
      <formula>NOT(ISERROR(SEARCH("Not",E4)))</formula>
    </cfRule>
  </conditionalFormatting>
  <conditionalFormatting sqref="D5">
    <cfRule type="containsText" dxfId="32" priority="31" operator="containsText" text="Not">
      <formula>NOT(ISERROR(SEARCH("Not",D5)))</formula>
    </cfRule>
  </conditionalFormatting>
  <conditionalFormatting sqref="E6 E8 E10 E12 E14 E16 E20">
    <cfRule type="containsText" dxfId="31" priority="25" operator="containsText" text="Not">
      <formula>NOT(ISERROR(SEARCH("Not",E6)))</formula>
    </cfRule>
  </conditionalFormatting>
  <conditionalFormatting sqref="E5">
    <cfRule type="containsText" dxfId="30" priority="30" operator="containsText" text="Not">
      <formula>NOT(ISERROR(SEARCH("Not",E5)))</formula>
    </cfRule>
  </conditionalFormatting>
  <conditionalFormatting sqref="D6 D8 D10 D14 D16 D20 D12">
    <cfRule type="containsText" dxfId="29" priority="29" operator="containsText" text="Not">
      <formula>NOT(ISERROR(SEARCH("Not",D6)))</formula>
    </cfRule>
  </conditionalFormatting>
  <conditionalFormatting sqref="C6 C11 C17 C15 C19 C8:C9">
    <cfRule type="containsText" dxfId="28" priority="27" operator="containsText" text="Not">
      <formula>NOT(ISERROR(SEARCH("Not",C6)))</formula>
    </cfRule>
  </conditionalFormatting>
  <conditionalFormatting sqref="D7 D9 D11 D13 D15 D17 D19">
    <cfRule type="containsText" dxfId="27" priority="24" operator="containsText" text="Not">
      <formula>NOT(ISERROR(SEARCH("Not",D7)))</formula>
    </cfRule>
  </conditionalFormatting>
  <conditionalFormatting sqref="F7 F9 F11 F13 F15 F17 F19">
    <cfRule type="containsText" dxfId="26" priority="23" operator="containsText" text="Not">
      <formula>NOT(ISERROR(SEARCH("Not",F7)))</formula>
    </cfRule>
  </conditionalFormatting>
  <conditionalFormatting sqref="E7 E9 E11 E13 E15 E17 E19">
    <cfRule type="containsText" dxfId="25" priority="22" operator="containsText" text="Not">
      <formula>NOT(ISERROR(SEARCH("Not",E7)))</formula>
    </cfRule>
  </conditionalFormatting>
  <conditionalFormatting sqref="C16">
    <cfRule type="containsText" dxfId="24" priority="16" operator="containsText" text="Not">
      <formula>NOT(ISERROR(SEARCH("Not",C16)))</formula>
    </cfRule>
  </conditionalFormatting>
  <conditionalFormatting sqref="F5">
    <cfRule type="containsText" dxfId="23" priority="21" operator="containsText" text="Not">
      <formula>NOT(ISERROR(SEARCH("Not",F5)))</formula>
    </cfRule>
  </conditionalFormatting>
  <conditionalFormatting sqref="F10">
    <cfRule type="containsText" dxfId="22" priority="20" operator="containsText" text="Not">
      <formula>NOT(ISERROR(SEARCH("Not",F10)))</formula>
    </cfRule>
  </conditionalFormatting>
  <conditionalFormatting sqref="C10">
    <cfRule type="containsText" dxfId="21" priority="19" operator="containsText" text="Not">
      <formula>NOT(ISERROR(SEARCH("Not",C10)))</formula>
    </cfRule>
  </conditionalFormatting>
  <conditionalFormatting sqref="C12">
    <cfRule type="containsText" dxfId="20" priority="18" operator="containsText" text="Not">
      <formula>NOT(ISERROR(SEARCH("Not",C12)))</formula>
    </cfRule>
  </conditionalFormatting>
  <conditionalFormatting sqref="C14">
    <cfRule type="containsText" dxfId="19" priority="17" operator="containsText" text="Not">
      <formula>NOT(ISERROR(SEARCH("Not",C14)))</formula>
    </cfRule>
  </conditionalFormatting>
  <conditionalFormatting sqref="C20">
    <cfRule type="containsText" dxfId="18" priority="15" operator="containsText" text="Not">
      <formula>NOT(ISERROR(SEARCH("Not",C20)))</formula>
    </cfRule>
  </conditionalFormatting>
  <conditionalFormatting sqref="A11:B11">
    <cfRule type="containsText" dxfId="17" priority="13" operator="containsText" text="Not">
      <formula>NOT(ISERROR(SEARCH("Not",A11)))</formula>
    </cfRule>
  </conditionalFormatting>
  <conditionalFormatting sqref="E18">
    <cfRule type="containsText" dxfId="16" priority="8" operator="containsText" text="Not">
      <formula>NOT(ISERROR(SEARCH("Not",E18)))</formula>
    </cfRule>
  </conditionalFormatting>
  <conditionalFormatting sqref="A18:B18">
    <cfRule type="containsText" dxfId="15" priority="12" operator="containsText" text="Not">
      <formula>NOT(ISERROR(SEARCH("Not",A18)))</formula>
    </cfRule>
  </conditionalFormatting>
  <conditionalFormatting sqref="D18">
    <cfRule type="containsText" dxfId="14" priority="11" operator="containsText" text="Not">
      <formula>NOT(ISERROR(SEARCH("Not",D18)))</formula>
    </cfRule>
  </conditionalFormatting>
  <conditionalFormatting sqref="C18">
    <cfRule type="containsText" dxfId="13" priority="7" operator="containsText" text="Not">
      <formula>NOT(ISERROR(SEARCH("Not",C18)))</formula>
    </cfRule>
  </conditionalFormatting>
  <conditionalFormatting sqref="F18">
    <cfRule type="containsText" dxfId="12" priority="6" operator="containsText" text="Not">
      <formula>NOT(ISERROR(SEARCH("Not",F18)))</formula>
    </cfRule>
  </conditionalFormatting>
  <conditionalFormatting sqref="F20">
    <cfRule type="containsText" dxfId="11" priority="5" operator="containsText" text="Not">
      <formula>NOT(ISERROR(SEARCH("Not",F20)))</formula>
    </cfRule>
  </conditionalFormatting>
  <conditionalFormatting sqref="C7">
    <cfRule type="containsText" dxfId="10" priority="4" operator="containsText" text="Not">
      <formula>NOT(ISERROR(SEARCH("Not",C7)))</formula>
    </cfRule>
  </conditionalFormatting>
  <conditionalFormatting sqref="F8">
    <cfRule type="containsText" dxfId="9" priority="3" operator="containsText" text="Not">
      <formula>NOT(ISERROR(SEARCH("Not",F8)))</formula>
    </cfRule>
  </conditionalFormatting>
  <conditionalFormatting sqref="F6">
    <cfRule type="containsText" dxfId="8" priority="2" operator="containsText" text="Not">
      <formula>NOT(ISERROR(SEARCH("Not",F6)))</formula>
    </cfRule>
  </conditionalFormatting>
  <conditionalFormatting sqref="F16">
    <cfRule type="containsText" dxfId="7" priority="1" operator="containsText" text="Not">
      <formula>NOT(ISERROR(SEARCH("Not",F16)))</formula>
    </cfRule>
  </conditionalFormatting>
  <hyperlinks>
    <hyperlink ref="F20" r:id="rId1" display="burkinaphosphate.sepb@gmail.com"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0"/>
  <sheetViews>
    <sheetView zoomScale="90" zoomScaleNormal="90" workbookViewId="0">
      <selection activeCell="B14" sqref="B14"/>
    </sheetView>
  </sheetViews>
  <sheetFormatPr baseColWidth="10" defaultColWidth="11.5703125" defaultRowHeight="13.5" x14ac:dyDescent="0.3"/>
  <cols>
    <col min="1" max="1" width="12.42578125" style="30" customWidth="1"/>
    <col min="2" max="2" width="11.5703125" style="364"/>
    <col min="3" max="16384" width="11.5703125" style="30"/>
  </cols>
  <sheetData>
    <row r="1" spans="1:2" ht="15" x14ac:dyDescent="0.35">
      <c r="A1" s="1"/>
    </row>
    <row r="2" spans="1:2" x14ac:dyDescent="0.3">
      <c r="A2" s="29" t="s">
        <v>2040</v>
      </c>
    </row>
    <row r="4" spans="1:2" x14ac:dyDescent="0.3">
      <c r="A4" s="30" t="s">
        <v>2829</v>
      </c>
      <c r="B4" s="31" t="s">
        <v>4</v>
      </c>
    </row>
    <row r="5" spans="1:2" x14ac:dyDescent="0.3">
      <c r="A5" s="30" t="s">
        <v>2830</v>
      </c>
      <c r="B5" s="31" t="s">
        <v>18</v>
      </c>
    </row>
    <row r="6" spans="1:2" x14ac:dyDescent="0.3">
      <c r="A6" s="30" t="s">
        <v>2831</v>
      </c>
      <c r="B6" s="31" t="s">
        <v>6</v>
      </c>
    </row>
    <row r="7" spans="1:2" x14ac:dyDescent="0.3">
      <c r="A7" s="30" t="s">
        <v>2832</v>
      </c>
      <c r="B7" s="31" t="s">
        <v>19</v>
      </c>
    </row>
    <row r="8" spans="1:2" x14ac:dyDescent="0.3">
      <c r="A8" s="30" t="s">
        <v>2833</v>
      </c>
      <c r="B8" s="31" t="s">
        <v>20</v>
      </c>
    </row>
    <row r="9" spans="1:2" x14ac:dyDescent="0.3">
      <c r="A9" s="30" t="s">
        <v>2834</v>
      </c>
      <c r="B9" s="31" t="s">
        <v>9</v>
      </c>
    </row>
    <row r="10" spans="1:2" x14ac:dyDescent="0.3">
      <c r="A10" s="30" t="s">
        <v>2835</v>
      </c>
      <c r="B10" s="31" t="s">
        <v>10</v>
      </c>
    </row>
    <row r="11" spans="1:2" x14ac:dyDescent="0.3">
      <c r="A11" s="30" t="s">
        <v>2836</v>
      </c>
      <c r="B11" s="31" t="s">
        <v>11</v>
      </c>
    </row>
    <row r="12" spans="1:2" x14ac:dyDescent="0.3">
      <c r="A12" s="30" t="s">
        <v>2837</v>
      </c>
      <c r="B12" s="31" t="s">
        <v>12</v>
      </c>
    </row>
    <row r="13" spans="1:2" x14ac:dyDescent="0.3">
      <c r="A13" s="30" t="s">
        <v>2838</v>
      </c>
      <c r="B13" s="31" t="s">
        <v>13</v>
      </c>
    </row>
    <row r="14" spans="1:2" x14ac:dyDescent="0.3">
      <c r="A14" s="30" t="s">
        <v>2839</v>
      </c>
      <c r="B14" s="31" t="s">
        <v>14</v>
      </c>
    </row>
    <row r="15" spans="1:2" x14ac:dyDescent="0.3">
      <c r="A15" s="30" t="s">
        <v>2840</v>
      </c>
      <c r="B15" s="31" t="s">
        <v>21</v>
      </c>
    </row>
    <row r="16" spans="1:2" x14ac:dyDescent="0.3">
      <c r="A16" s="30" t="s">
        <v>2841</v>
      </c>
      <c r="B16" s="31" t="s">
        <v>16</v>
      </c>
    </row>
    <row r="17" spans="1:2" x14ac:dyDescent="0.3">
      <c r="A17" s="30" t="s">
        <v>2842</v>
      </c>
      <c r="B17" s="31" t="s">
        <v>22</v>
      </c>
    </row>
    <row r="18" spans="1:2" x14ac:dyDescent="0.3">
      <c r="A18" s="30" t="s">
        <v>2843</v>
      </c>
      <c r="B18" s="31" t="s">
        <v>17</v>
      </c>
    </row>
    <row r="19" spans="1:2" x14ac:dyDescent="0.3">
      <c r="A19" s="30" t="s">
        <v>2844</v>
      </c>
      <c r="B19" s="31" t="s">
        <v>23</v>
      </c>
    </row>
    <row r="20" spans="1:2" x14ac:dyDescent="0.3">
      <c r="A20" s="30" t="s">
        <v>2845</v>
      </c>
      <c r="B20" s="31" t="s">
        <v>24</v>
      </c>
    </row>
  </sheetData>
  <phoneticPr fontId="13" type="noConversion"/>
  <hyperlinks>
    <hyperlink ref="B4" location="'Annexe 1'!_Toc64486648" display="ESSAKANE SA" xr:uid="{00000000-0004-0000-0900-000000000000}"/>
    <hyperlink ref="B5" location="'Annexe 10-(2)'!A1" display="BISSA GOLD  SA" xr:uid="{00000000-0004-0000-0900-000001000000}"/>
    <hyperlink ref="B7" location="'Annexe 10-(4)'!A1" display="GRYPHON MENERAL BURKINA FASO SARL" xr:uid="{00000000-0004-0000-0900-000003000000}"/>
    <hyperlink ref="B8" location="'Annexe 10-(5)'!A1" display="HOUNDE GOLD OPERATION  SA" xr:uid="{00000000-0004-0000-0900-000004000000}"/>
    <hyperlink ref="B9" location="'Annexe 10-(6)'!A1" display="RIVERSTONE KARMA SA" xr:uid="{00000000-0004-0000-0900-000005000000}"/>
    <hyperlink ref="B10" location="'Annexe 10-(7)'!A1" display="SEMAFO BOUNGOU SA" xr:uid="{00000000-0004-0000-0900-000006000000}"/>
    <hyperlink ref="B11" location="'Annexe 10-(8)'!A1" display="BURKINA MINING COMPANY SA (BMC)" xr:uid="{00000000-0004-0000-0900-000007000000}"/>
    <hyperlink ref="B12" location="'Annexe 10-(9)'!A1" display="ROXGOLD SANU   SA" xr:uid="{00000000-0004-0000-0900-000008000000}"/>
    <hyperlink ref="B13" location="'Annexe 10-(10)'!A1" display="SOMITA SA" xr:uid="{00000000-0004-0000-0900-000009000000}"/>
    <hyperlink ref="B14" location="'Annexe 10-(11)'!A1" display="NANTOU MINING BURKINA FASO SA" xr:uid="{00000000-0004-0000-0900-00000A000000}"/>
    <hyperlink ref="B15" location="'Annexe 10-(12)'!A1" display="NETIANA MINING COMPANY(NMC)" xr:uid="{00000000-0004-0000-0900-00000B000000}"/>
    <hyperlink ref="B16" location="'Annexe 10-(13)'!A1" display="WAHGNION GOLD OPERATIONS SA" xr:uid="{00000000-0004-0000-0900-00000C000000}"/>
    <hyperlink ref="B17" location="'Annexe 10-(14)'!A1" display="BOUERE-DOHOUN GOLD OPERATION SA" xr:uid="{00000000-0004-0000-0900-00000D000000}"/>
    <hyperlink ref="B18" location="'Annexe 10-(15)'!A1" display="Société des Mines de Sanbrado" xr:uid="{00000000-0004-0000-0900-00000E000000}"/>
    <hyperlink ref="B19" location="'Annexe 10-(16)'!A1" display="NORDGOLD SAMTENGA SA" xr:uid="{00000000-0004-0000-0900-00000F000000}"/>
    <hyperlink ref="B20" location="'Annexe 10-17'!A1" display="Société d'Exploitation des Phosphates du Burkina (SEPB)" xr:uid="{00000000-0004-0000-0900-000010000000}"/>
    <hyperlink ref="B6" location="'Annexe 10-(3)'!A1" display="SEMAFO BURKINA FASO SA" xr:uid="{00000000-0004-0000-0900-000002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2"/>
  <sheetViews>
    <sheetView zoomScale="80" zoomScaleNormal="80" workbookViewId="0">
      <selection activeCell="K8" sqref="K8"/>
    </sheetView>
  </sheetViews>
  <sheetFormatPr baseColWidth="10" defaultColWidth="45.85546875" defaultRowHeight="11.25" x14ac:dyDescent="0.25"/>
  <cols>
    <col min="1" max="1" width="3.7109375" style="417" bestFit="1" customWidth="1"/>
    <col min="2" max="2" width="3" style="397" bestFit="1" customWidth="1"/>
    <col min="3" max="3" width="55.5703125" style="402" bestFit="1" customWidth="1"/>
    <col min="4" max="4" width="0.28515625" style="399" customWidth="1"/>
    <col min="5" max="5" width="16" style="402" bestFit="1" customWidth="1"/>
    <col min="6" max="6" width="11.28515625" style="397" bestFit="1" customWidth="1"/>
    <col min="7" max="7" width="16.28515625" style="402" bestFit="1" customWidth="1"/>
    <col min="8" max="8" width="0.28515625" style="399" customWidth="1"/>
    <col min="9" max="9" width="16" style="402" bestFit="1" customWidth="1"/>
    <col min="10" max="10" width="18" style="402" customWidth="1"/>
    <col min="11" max="11" width="16.140625" style="402" customWidth="1"/>
    <col min="12" max="12" width="0.28515625" style="399" customWidth="1"/>
    <col min="13" max="13" width="15.140625" style="402" bestFit="1" customWidth="1"/>
    <col min="14" max="16384" width="45.85546875" style="402"/>
  </cols>
  <sheetData>
    <row r="1" spans="2:13" x14ac:dyDescent="0.25">
      <c r="C1" s="398" t="s">
        <v>27</v>
      </c>
      <c r="E1" s="398" t="s">
        <v>4</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12857555161</v>
      </c>
      <c r="F5" s="407">
        <f>F6+F7</f>
        <v>0</v>
      </c>
      <c r="G5" s="407">
        <f>G6+G7</f>
        <v>12857555161</v>
      </c>
      <c r="H5" s="408"/>
      <c r="I5" s="407">
        <f>I6+I7</f>
        <v>14300906378</v>
      </c>
      <c r="J5" s="407">
        <f>J6+J7</f>
        <v>0</v>
      </c>
      <c r="K5" s="407">
        <f>K6+K7</f>
        <v>14300906378</v>
      </c>
      <c r="L5" s="409"/>
      <c r="M5" s="407">
        <f>M6+M7</f>
        <v>-1443351217</v>
      </c>
    </row>
    <row r="6" spans="2:13" ht="13.5" x14ac:dyDescent="0.25">
      <c r="B6" s="410">
        <v>1</v>
      </c>
      <c r="C6" s="410" t="s">
        <v>2041</v>
      </c>
      <c r="E6" s="411">
        <v>12857555161</v>
      </c>
      <c r="F6" s="411">
        <v>0</v>
      </c>
      <c r="G6" s="411">
        <v>12857555161</v>
      </c>
      <c r="H6" s="408"/>
      <c r="I6" s="411">
        <v>14295906378</v>
      </c>
      <c r="J6" s="411">
        <v>0</v>
      </c>
      <c r="K6" s="411">
        <v>14295906378</v>
      </c>
      <c r="L6" s="409"/>
      <c r="M6" s="411">
        <v>-1438351217</v>
      </c>
    </row>
    <row r="7" spans="2:13" ht="13.5" x14ac:dyDescent="0.25">
      <c r="B7" s="412">
        <v>2</v>
      </c>
      <c r="C7" s="412" t="s">
        <v>1889</v>
      </c>
      <c r="E7" s="413"/>
      <c r="F7" s="413">
        <v>0</v>
      </c>
      <c r="G7" s="413">
        <v>0</v>
      </c>
      <c r="H7" s="408"/>
      <c r="I7" s="413">
        <v>5000000</v>
      </c>
      <c r="J7" s="413">
        <v>0</v>
      </c>
      <c r="K7" s="413">
        <v>5000000</v>
      </c>
      <c r="L7" s="409"/>
      <c r="M7" s="413">
        <v>-5000000</v>
      </c>
    </row>
    <row r="8" spans="2:13" x14ac:dyDescent="0.25">
      <c r="B8" s="406"/>
      <c r="C8" s="406" t="s">
        <v>2113</v>
      </c>
      <c r="E8" s="407">
        <f>SUM(E9:E27)</f>
        <v>20550356359</v>
      </c>
      <c r="F8" s="407">
        <f>SUM(F9:F27)</f>
        <v>0</v>
      </c>
      <c r="G8" s="407">
        <f>SUM(G9:G27)</f>
        <v>20550356359</v>
      </c>
      <c r="H8" s="408"/>
      <c r="I8" s="407">
        <f>SUM(I9:I27)</f>
        <v>20542361692</v>
      </c>
      <c r="J8" s="407">
        <f>SUM(J9:J27)</f>
        <v>7737524</v>
      </c>
      <c r="K8" s="407">
        <f>SUM(K9:K27)</f>
        <v>20550099216</v>
      </c>
      <c r="L8" s="409"/>
      <c r="M8" s="407">
        <f>SUM(M9:M27)</f>
        <v>257143</v>
      </c>
    </row>
    <row r="9" spans="2:13" ht="13.5" x14ac:dyDescent="0.25">
      <c r="B9" s="410">
        <v>3</v>
      </c>
      <c r="C9" s="410" t="s">
        <v>2054</v>
      </c>
      <c r="E9" s="411"/>
      <c r="F9" s="411">
        <v>0</v>
      </c>
      <c r="G9" s="411">
        <v>0</v>
      </c>
      <c r="H9" s="408"/>
      <c r="I9" s="411"/>
      <c r="J9" s="411">
        <v>0</v>
      </c>
      <c r="K9" s="411">
        <v>0</v>
      </c>
      <c r="L9" s="409"/>
      <c r="M9" s="411">
        <v>0</v>
      </c>
    </row>
    <row r="10" spans="2:13" ht="13.5" x14ac:dyDescent="0.25">
      <c r="B10" s="412">
        <v>4</v>
      </c>
      <c r="C10" s="412" t="s">
        <v>2042</v>
      </c>
      <c r="E10" s="413">
        <v>6761784471</v>
      </c>
      <c r="F10" s="413">
        <v>0</v>
      </c>
      <c r="G10" s="413">
        <v>6761784471</v>
      </c>
      <c r="H10" s="408"/>
      <c r="I10" s="413">
        <v>6761784470</v>
      </c>
      <c r="J10" s="413">
        <v>0</v>
      </c>
      <c r="K10" s="413">
        <v>6761784470</v>
      </c>
      <c r="L10" s="409"/>
      <c r="M10" s="413">
        <v>1</v>
      </c>
    </row>
    <row r="11" spans="2:13" ht="13.5" x14ac:dyDescent="0.25">
      <c r="B11" s="410">
        <v>5</v>
      </c>
      <c r="C11" s="410" t="s">
        <v>2050</v>
      </c>
      <c r="E11" s="411">
        <v>5216616500</v>
      </c>
      <c r="F11" s="411">
        <v>0</v>
      </c>
      <c r="G11" s="411">
        <v>5216616500</v>
      </c>
      <c r="H11" s="408"/>
      <c r="I11" s="411">
        <v>5216616500</v>
      </c>
      <c r="J11" s="411">
        <v>0</v>
      </c>
      <c r="K11" s="411">
        <v>5216616500</v>
      </c>
      <c r="L11" s="409"/>
      <c r="M11" s="411">
        <v>0</v>
      </c>
    </row>
    <row r="12" spans="2:13" ht="13.5" x14ac:dyDescent="0.25">
      <c r="B12" s="412">
        <v>6</v>
      </c>
      <c r="C12" s="412" t="s">
        <v>2043</v>
      </c>
      <c r="E12" s="413">
        <v>2788404301</v>
      </c>
      <c r="F12" s="413">
        <v>0</v>
      </c>
      <c r="G12" s="413">
        <v>2788404301</v>
      </c>
      <c r="H12" s="408"/>
      <c r="I12" s="413">
        <v>2788404303</v>
      </c>
      <c r="J12" s="413">
        <v>0</v>
      </c>
      <c r="K12" s="413">
        <v>2788404303</v>
      </c>
      <c r="L12" s="409"/>
      <c r="M12" s="413">
        <v>-2</v>
      </c>
    </row>
    <row r="13" spans="2:13" ht="13.5" x14ac:dyDescent="0.25">
      <c r="B13" s="410">
        <v>7</v>
      </c>
      <c r="C13" s="410" t="s">
        <v>2051</v>
      </c>
      <c r="E13" s="411">
        <v>565495224</v>
      </c>
      <c r="F13" s="411">
        <v>0</v>
      </c>
      <c r="G13" s="411">
        <v>565495224</v>
      </c>
      <c r="H13" s="408"/>
      <c r="I13" s="411">
        <v>565495223</v>
      </c>
      <c r="J13" s="411"/>
      <c r="K13" s="411">
        <v>565495223</v>
      </c>
      <c r="L13" s="409"/>
      <c r="M13" s="411">
        <v>1</v>
      </c>
    </row>
    <row r="14" spans="2:13" ht="13.5" x14ac:dyDescent="0.25">
      <c r="B14" s="412">
        <v>8</v>
      </c>
      <c r="C14" s="412" t="s">
        <v>4432</v>
      </c>
      <c r="E14" s="413">
        <v>732987024</v>
      </c>
      <c r="F14" s="413">
        <v>0</v>
      </c>
      <c r="G14" s="413">
        <v>732987024</v>
      </c>
      <c r="H14" s="408"/>
      <c r="I14" s="413">
        <v>732987024</v>
      </c>
      <c r="J14" s="413">
        <v>0</v>
      </c>
      <c r="K14" s="413">
        <v>732987024</v>
      </c>
      <c r="L14" s="409"/>
      <c r="M14" s="413">
        <v>0</v>
      </c>
    </row>
    <row r="15" spans="2:13" ht="13.5" x14ac:dyDescent="0.25">
      <c r="B15" s="410">
        <v>9</v>
      </c>
      <c r="C15" s="410" t="s">
        <v>2052</v>
      </c>
      <c r="E15" s="411">
        <v>1353944800</v>
      </c>
      <c r="F15" s="411"/>
      <c r="G15" s="411">
        <v>1353944800</v>
      </c>
      <c r="H15" s="408"/>
      <c r="I15" s="411">
        <v>1353944800</v>
      </c>
      <c r="J15" s="411"/>
      <c r="K15" s="411">
        <v>1353944800</v>
      </c>
      <c r="L15" s="409"/>
      <c r="M15" s="411">
        <v>0</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v>1303564616</v>
      </c>
      <c r="F17" s="411">
        <v>0</v>
      </c>
      <c r="G17" s="411">
        <v>1303564616</v>
      </c>
      <c r="H17" s="408"/>
      <c r="I17" s="411">
        <v>1303564616</v>
      </c>
      <c r="J17" s="411">
        <v>0</v>
      </c>
      <c r="K17" s="411">
        <v>1303564616</v>
      </c>
      <c r="L17" s="409"/>
      <c r="M17" s="411">
        <v>0</v>
      </c>
    </row>
    <row r="18" spans="2:13" ht="13.5" x14ac:dyDescent="0.25">
      <c r="B18" s="412">
        <v>12</v>
      </c>
      <c r="C18" s="412" t="s">
        <v>2044</v>
      </c>
      <c r="E18" s="413">
        <v>36780164</v>
      </c>
      <c r="F18" s="413">
        <v>0</v>
      </c>
      <c r="G18" s="413">
        <v>36780164</v>
      </c>
      <c r="H18" s="408"/>
      <c r="I18" s="413">
        <v>36780164</v>
      </c>
      <c r="J18" s="413">
        <v>0</v>
      </c>
      <c r="K18" s="413">
        <v>36780164</v>
      </c>
      <c r="L18" s="409"/>
      <c r="M18" s="413">
        <v>0</v>
      </c>
    </row>
    <row r="19" spans="2:13" ht="13.5" x14ac:dyDescent="0.25">
      <c r="B19" s="410">
        <v>13</v>
      </c>
      <c r="C19" s="410" t="s">
        <v>2055</v>
      </c>
      <c r="E19" s="411"/>
      <c r="F19" s="411">
        <v>0</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c r="F21" s="411">
        <v>0</v>
      </c>
      <c r="G21" s="411">
        <v>0</v>
      </c>
      <c r="H21" s="408"/>
      <c r="I21" s="411"/>
      <c r="J21" s="411">
        <v>0</v>
      </c>
      <c r="K21" s="411">
        <v>0</v>
      </c>
      <c r="L21" s="409"/>
      <c r="M21" s="411">
        <v>0</v>
      </c>
    </row>
    <row r="22" spans="2:13" ht="13.5" x14ac:dyDescent="0.25">
      <c r="B22" s="412">
        <v>16</v>
      </c>
      <c r="C22" s="412" t="s">
        <v>1931</v>
      </c>
      <c r="E22" s="413">
        <v>1629167835</v>
      </c>
      <c r="F22" s="413">
        <v>0</v>
      </c>
      <c r="G22" s="413">
        <v>1629167835</v>
      </c>
      <c r="H22" s="408"/>
      <c r="I22" s="413">
        <v>1629165835</v>
      </c>
      <c r="J22" s="413">
        <v>0</v>
      </c>
      <c r="K22" s="413">
        <v>1629165835</v>
      </c>
      <c r="L22" s="409"/>
      <c r="M22" s="413">
        <v>2000</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v>9339667</v>
      </c>
      <c r="F24" s="413">
        <v>0</v>
      </c>
      <c r="G24" s="413">
        <v>9339667</v>
      </c>
      <c r="H24" s="408"/>
      <c r="I24" s="413">
        <v>1347000</v>
      </c>
      <c r="J24" s="413">
        <v>7737524</v>
      </c>
      <c r="K24" s="413">
        <v>9084524</v>
      </c>
      <c r="L24" s="409"/>
      <c r="M24" s="413">
        <v>255143</v>
      </c>
    </row>
    <row r="25" spans="2:13" ht="13.5" x14ac:dyDescent="0.25">
      <c r="B25" s="410">
        <v>19</v>
      </c>
      <c r="C25" s="410" t="s">
        <v>4433</v>
      </c>
      <c r="E25" s="411">
        <v>152271757</v>
      </c>
      <c r="F25" s="411">
        <v>0</v>
      </c>
      <c r="G25" s="411">
        <v>152271757</v>
      </c>
      <c r="H25" s="408"/>
      <c r="I25" s="411">
        <v>152271757</v>
      </c>
      <c r="J25" s="411"/>
      <c r="K25" s="411">
        <v>152271757</v>
      </c>
      <c r="L25" s="409"/>
      <c r="M25" s="411">
        <v>0</v>
      </c>
    </row>
    <row r="26" spans="2:13" ht="13.5" x14ac:dyDescent="0.25">
      <c r="B26" s="412">
        <v>20</v>
      </c>
      <c r="C26" s="412" t="s">
        <v>4434</v>
      </c>
      <c r="E26" s="413"/>
      <c r="F26" s="413">
        <v>0</v>
      </c>
      <c r="G26" s="413">
        <v>0</v>
      </c>
      <c r="H26" s="408"/>
      <c r="I26" s="413"/>
      <c r="J26" s="413">
        <v>0</v>
      </c>
      <c r="K26" s="413">
        <v>0</v>
      </c>
      <c r="L26" s="409"/>
      <c r="M26" s="413">
        <v>0</v>
      </c>
    </row>
    <row r="27" spans="2:13" ht="13.5" x14ac:dyDescent="0.25">
      <c r="B27" s="410">
        <v>21</v>
      </c>
      <c r="C27" s="410" t="s">
        <v>1889</v>
      </c>
      <c r="E27" s="411"/>
      <c r="F27" s="411">
        <v>0</v>
      </c>
      <c r="G27" s="411">
        <v>0</v>
      </c>
      <c r="H27" s="408"/>
      <c r="I27" s="411"/>
      <c r="J27" s="411">
        <v>0</v>
      </c>
      <c r="K27" s="411">
        <v>0</v>
      </c>
      <c r="L27" s="409"/>
      <c r="M27" s="411">
        <v>0</v>
      </c>
    </row>
    <row r="28" spans="2:13" x14ac:dyDescent="0.25">
      <c r="B28" s="406"/>
      <c r="C28" s="406" t="s">
        <v>2120</v>
      </c>
      <c r="E28" s="407">
        <f>SUM(E29:E40)</f>
        <v>9845551885</v>
      </c>
      <c r="F28" s="407">
        <f>SUM(F29:F40)</f>
        <v>0</v>
      </c>
      <c r="G28" s="407">
        <f>SUM(G29:G40)</f>
        <v>9845551885</v>
      </c>
      <c r="H28" s="408"/>
      <c r="I28" s="407">
        <f>SUM(I29:I40)</f>
        <v>16130350537</v>
      </c>
      <c r="J28" s="407">
        <f>SUM(J29:J40)</f>
        <v>-6284798652</v>
      </c>
      <c r="K28" s="407">
        <f>SUM(K29:K40)</f>
        <v>9845551885</v>
      </c>
      <c r="L28" s="409"/>
      <c r="M28" s="407">
        <f>SUM(M29:M40)</f>
        <v>0</v>
      </c>
    </row>
    <row r="29" spans="2:13" ht="13.5" x14ac:dyDescent="0.25">
      <c r="B29" s="412">
        <v>22</v>
      </c>
      <c r="C29" s="412" t="s">
        <v>2046</v>
      </c>
      <c r="E29" s="413">
        <v>-19447978284</v>
      </c>
      <c r="F29" s="413">
        <v>0</v>
      </c>
      <c r="G29" s="413">
        <v>-19447978284</v>
      </c>
      <c r="H29" s="408"/>
      <c r="I29" s="413">
        <v>-13163179632</v>
      </c>
      <c r="J29" s="413">
        <v>-6284798652</v>
      </c>
      <c r="K29" s="413">
        <v>-19447978284</v>
      </c>
      <c r="L29" s="409"/>
      <c r="M29" s="413">
        <v>0</v>
      </c>
    </row>
    <row r="30" spans="2:13" ht="13.5" x14ac:dyDescent="0.25">
      <c r="B30" s="410">
        <v>23</v>
      </c>
      <c r="C30" s="410" t="s">
        <v>1955</v>
      </c>
      <c r="E30" s="411">
        <v>18803326526</v>
      </c>
      <c r="F30" s="411">
        <v>129526896</v>
      </c>
      <c r="G30" s="411">
        <v>18932853422</v>
      </c>
      <c r="H30" s="408"/>
      <c r="I30" s="411">
        <v>18932853422</v>
      </c>
      <c r="J30" s="411">
        <v>0</v>
      </c>
      <c r="K30" s="411">
        <v>18932853422</v>
      </c>
      <c r="L30" s="409"/>
      <c r="M30" s="411">
        <v>0</v>
      </c>
    </row>
    <row r="31" spans="2:13" ht="13.5" x14ac:dyDescent="0.25">
      <c r="B31" s="412">
        <v>24</v>
      </c>
      <c r="C31" s="412" t="s">
        <v>2047</v>
      </c>
      <c r="E31" s="413">
        <v>1503000000</v>
      </c>
      <c r="F31" s="413"/>
      <c r="G31" s="413">
        <v>1503000000</v>
      </c>
      <c r="H31" s="408"/>
      <c r="I31" s="413">
        <v>1503000000</v>
      </c>
      <c r="J31" s="413"/>
      <c r="K31" s="413">
        <v>1503000000</v>
      </c>
      <c r="L31" s="409"/>
      <c r="M31" s="413">
        <v>0</v>
      </c>
    </row>
    <row r="32" spans="2:13" ht="13.5" x14ac:dyDescent="0.25">
      <c r="B32" s="410">
        <v>25</v>
      </c>
      <c r="C32" s="410" t="s">
        <v>1964</v>
      </c>
      <c r="E32" s="411">
        <v>281250000</v>
      </c>
      <c r="F32" s="411">
        <v>0</v>
      </c>
      <c r="G32" s="411">
        <v>281250000</v>
      </c>
      <c r="H32" s="408"/>
      <c r="I32" s="411">
        <v>281250000</v>
      </c>
      <c r="J32" s="411">
        <v>0</v>
      </c>
      <c r="K32" s="411">
        <v>281250000</v>
      </c>
      <c r="L32" s="409"/>
      <c r="M32" s="411">
        <v>0</v>
      </c>
    </row>
    <row r="33" spans="2:13" ht="13.5" x14ac:dyDescent="0.25">
      <c r="B33" s="412">
        <v>26</v>
      </c>
      <c r="C33" s="412" t="s">
        <v>1966</v>
      </c>
      <c r="E33" s="413"/>
      <c r="F33" s="413">
        <v>0</v>
      </c>
      <c r="G33" s="413">
        <v>0</v>
      </c>
      <c r="H33" s="408"/>
      <c r="I33" s="413"/>
      <c r="J33" s="413">
        <v>0</v>
      </c>
      <c r="K33" s="413">
        <v>0</v>
      </c>
      <c r="L33" s="409"/>
      <c r="M33" s="413">
        <v>0</v>
      </c>
    </row>
    <row r="34" spans="2:13" ht="13.5" x14ac:dyDescent="0.25">
      <c r="B34" s="410">
        <v>27</v>
      </c>
      <c r="C34" s="410" t="s">
        <v>1889</v>
      </c>
      <c r="E34" s="411"/>
      <c r="F34" s="411">
        <v>0</v>
      </c>
      <c r="G34" s="411">
        <v>0</v>
      </c>
      <c r="H34" s="408"/>
      <c r="I34" s="411"/>
      <c r="J34" s="411">
        <v>0</v>
      </c>
      <c r="K34" s="411">
        <v>0</v>
      </c>
      <c r="L34" s="409"/>
      <c r="M34" s="411">
        <v>0</v>
      </c>
    </row>
    <row r="35" spans="2:13" ht="13.5" x14ac:dyDescent="0.25">
      <c r="B35" s="412">
        <v>28</v>
      </c>
      <c r="C35" s="412" t="s">
        <v>1970</v>
      </c>
      <c r="E35" s="413"/>
      <c r="F35" s="413">
        <v>0</v>
      </c>
      <c r="G35" s="413">
        <v>0</v>
      </c>
      <c r="H35" s="408"/>
      <c r="I35" s="413"/>
      <c r="J35" s="413">
        <v>0</v>
      </c>
      <c r="K35" s="413">
        <v>0</v>
      </c>
      <c r="L35" s="409"/>
      <c r="M35" s="413">
        <v>0</v>
      </c>
    </row>
    <row r="36" spans="2:13" ht="13.5" x14ac:dyDescent="0.25">
      <c r="B36" s="410">
        <v>29</v>
      </c>
      <c r="C36" s="410" t="s">
        <v>2121</v>
      </c>
      <c r="E36" s="411"/>
      <c r="F36" s="411">
        <v>0</v>
      </c>
      <c r="G36" s="411">
        <v>0</v>
      </c>
      <c r="H36" s="408"/>
      <c r="I36" s="411"/>
      <c r="J36" s="411">
        <v>0</v>
      </c>
      <c r="K36" s="411">
        <v>0</v>
      </c>
      <c r="L36" s="409"/>
      <c r="M36" s="411">
        <v>0</v>
      </c>
    </row>
    <row r="37" spans="2:13" ht="13.5" x14ac:dyDescent="0.25">
      <c r="B37" s="412">
        <v>30</v>
      </c>
      <c r="C37" s="412" t="s">
        <v>2122</v>
      </c>
      <c r="E37" s="413"/>
      <c r="F37" s="413">
        <v>0</v>
      </c>
      <c r="G37" s="413">
        <v>0</v>
      </c>
      <c r="H37" s="408"/>
      <c r="I37" s="413"/>
      <c r="J37" s="413">
        <v>0</v>
      </c>
      <c r="K37" s="413">
        <v>0</v>
      </c>
      <c r="L37" s="409"/>
      <c r="M37" s="413">
        <v>0</v>
      </c>
    </row>
    <row r="38" spans="2:13" ht="13.5" x14ac:dyDescent="0.25">
      <c r="B38" s="410">
        <v>31</v>
      </c>
      <c r="C38" s="410" t="s">
        <v>1972</v>
      </c>
      <c r="E38" s="411"/>
      <c r="F38" s="411">
        <v>0</v>
      </c>
      <c r="G38" s="411">
        <v>0</v>
      </c>
      <c r="H38" s="408"/>
      <c r="I38" s="411"/>
      <c r="J38" s="411">
        <v>0</v>
      </c>
      <c r="K38" s="411">
        <v>0</v>
      </c>
      <c r="L38" s="409"/>
      <c r="M38" s="411">
        <v>0</v>
      </c>
    </row>
    <row r="39" spans="2:13" ht="13.5" x14ac:dyDescent="0.25">
      <c r="B39" s="412">
        <v>32</v>
      </c>
      <c r="C39" s="412" t="s">
        <v>1974</v>
      </c>
      <c r="E39" s="413"/>
      <c r="F39" s="413">
        <v>0</v>
      </c>
      <c r="G39" s="413">
        <v>0</v>
      </c>
      <c r="H39" s="408"/>
      <c r="I39" s="413"/>
      <c r="J39" s="413">
        <v>0</v>
      </c>
      <c r="K39" s="413">
        <v>0</v>
      </c>
      <c r="L39" s="409"/>
      <c r="M39" s="413">
        <v>0</v>
      </c>
    </row>
    <row r="40" spans="2:13" ht="13.5" x14ac:dyDescent="0.25">
      <c r="B40" s="410">
        <v>33</v>
      </c>
      <c r="C40" s="410" t="s">
        <v>1976</v>
      </c>
      <c r="E40" s="411">
        <v>8705953643</v>
      </c>
      <c r="F40" s="411">
        <v>-129526896</v>
      </c>
      <c r="G40" s="411">
        <v>8576426747</v>
      </c>
      <c r="H40" s="408"/>
      <c r="I40" s="411">
        <v>8576426747</v>
      </c>
      <c r="J40" s="411">
        <v>0</v>
      </c>
      <c r="K40" s="411">
        <v>8576426747</v>
      </c>
      <c r="L40" s="409"/>
      <c r="M40" s="411">
        <v>0</v>
      </c>
    </row>
    <row r="41" spans="2:13" x14ac:dyDescent="0.25">
      <c r="B41" s="406"/>
      <c r="C41" s="406" t="s">
        <v>2123</v>
      </c>
      <c r="E41" s="407">
        <f>E42</f>
        <v>241500000</v>
      </c>
      <c r="F41" s="407">
        <f>F42</f>
        <v>0</v>
      </c>
      <c r="G41" s="407">
        <f>G42</f>
        <v>241500000</v>
      </c>
      <c r="H41" s="408"/>
      <c r="I41" s="407">
        <f>I42</f>
        <v>241500000</v>
      </c>
      <c r="J41" s="407">
        <f>J42</f>
        <v>0</v>
      </c>
      <c r="K41" s="407">
        <f>K42</f>
        <v>241500000</v>
      </c>
      <c r="L41" s="409"/>
      <c r="M41" s="407">
        <f>M42</f>
        <v>0</v>
      </c>
    </row>
    <row r="42" spans="2:13" ht="13.5" x14ac:dyDescent="0.25">
      <c r="B42" s="412">
        <v>34</v>
      </c>
      <c r="C42" s="412" t="s">
        <v>1979</v>
      </c>
      <c r="E42" s="413">
        <v>241500000</v>
      </c>
      <c r="F42" s="413">
        <v>0</v>
      </c>
      <c r="G42" s="413">
        <v>241500000</v>
      </c>
      <c r="H42" s="408"/>
      <c r="I42" s="413">
        <v>241500000</v>
      </c>
      <c r="J42" s="413">
        <v>0</v>
      </c>
      <c r="K42" s="413">
        <v>241500000</v>
      </c>
      <c r="L42" s="409"/>
      <c r="M42" s="413">
        <v>0</v>
      </c>
    </row>
    <row r="43" spans="2:13" x14ac:dyDescent="0.25">
      <c r="B43" s="406"/>
      <c r="C43" s="406" t="s">
        <v>115</v>
      </c>
      <c r="E43" s="407">
        <f>E44+E45</f>
        <v>0</v>
      </c>
      <c r="F43" s="407">
        <f>F44+F45</f>
        <v>0</v>
      </c>
      <c r="G43" s="407">
        <f>G44+G45</f>
        <v>0</v>
      </c>
      <c r="H43" s="408"/>
      <c r="I43" s="407">
        <f>I44+I45</f>
        <v>0</v>
      </c>
      <c r="J43" s="407">
        <f>J44+J45</f>
        <v>0</v>
      </c>
      <c r="K43" s="407">
        <f>K44+K45</f>
        <v>0</v>
      </c>
      <c r="L43" s="409"/>
      <c r="M43" s="407">
        <f>M44+M45</f>
        <v>0</v>
      </c>
    </row>
    <row r="44" spans="2:13" ht="13.5" x14ac:dyDescent="0.25">
      <c r="B44" s="410">
        <v>35</v>
      </c>
      <c r="C44" s="410" t="s">
        <v>1982</v>
      </c>
      <c r="E44" s="411"/>
      <c r="F44" s="411">
        <v>0</v>
      </c>
      <c r="G44" s="411">
        <v>0</v>
      </c>
      <c r="H44" s="408"/>
      <c r="I44" s="411"/>
      <c r="J44" s="411"/>
      <c r="K44" s="411">
        <v>0</v>
      </c>
      <c r="L44" s="409"/>
      <c r="M44" s="411">
        <v>0</v>
      </c>
    </row>
    <row r="45" spans="2:13" ht="13.5" x14ac:dyDescent="0.25">
      <c r="B45" s="412">
        <v>36</v>
      </c>
      <c r="C45" s="412" t="s">
        <v>1984</v>
      </c>
      <c r="E45" s="413"/>
      <c r="F45" s="413">
        <v>0</v>
      </c>
      <c r="G45" s="413">
        <v>0</v>
      </c>
      <c r="H45" s="408"/>
      <c r="I45" s="413"/>
      <c r="J45" s="413">
        <v>0</v>
      </c>
      <c r="K45" s="413">
        <v>0</v>
      </c>
      <c r="L45" s="409"/>
      <c r="M45" s="413">
        <v>0</v>
      </c>
    </row>
    <row r="46" spans="2:13" x14ac:dyDescent="0.25">
      <c r="B46" s="406"/>
      <c r="C46" s="406" t="s">
        <v>4435</v>
      </c>
      <c r="E46" s="407">
        <f>E47</f>
        <v>0</v>
      </c>
      <c r="F46" s="407">
        <f>F47</f>
        <v>0</v>
      </c>
      <c r="G46" s="407">
        <f>G47</f>
        <v>0</v>
      </c>
      <c r="H46" s="408"/>
      <c r="I46" s="407">
        <f>I47</f>
        <v>0</v>
      </c>
      <c r="J46" s="407">
        <f>J47</f>
        <v>0</v>
      </c>
      <c r="K46" s="407">
        <f>K47</f>
        <v>0</v>
      </c>
      <c r="L46" s="409"/>
      <c r="M46" s="407">
        <f>M47</f>
        <v>0</v>
      </c>
    </row>
    <row r="47" spans="2:13" ht="13.5" x14ac:dyDescent="0.25">
      <c r="B47" s="410">
        <v>37</v>
      </c>
      <c r="C47" s="410" t="s">
        <v>1987</v>
      </c>
      <c r="E47" s="411"/>
      <c r="F47" s="411">
        <v>0</v>
      </c>
      <c r="G47" s="411">
        <v>0</v>
      </c>
      <c r="H47" s="408"/>
      <c r="I47" s="411"/>
      <c r="J47" s="411">
        <v>0</v>
      </c>
      <c r="K47" s="411">
        <v>0</v>
      </c>
      <c r="L47" s="409"/>
      <c r="M47" s="411">
        <v>0</v>
      </c>
    </row>
    <row r="48" spans="2:13" x14ac:dyDescent="0.25">
      <c r="B48" s="406"/>
      <c r="C48" s="406" t="s">
        <v>2126</v>
      </c>
      <c r="E48" s="407">
        <f>E49</f>
        <v>0</v>
      </c>
      <c r="F48" s="407">
        <f>F49</f>
        <v>0</v>
      </c>
      <c r="G48" s="407">
        <f>G49</f>
        <v>0</v>
      </c>
      <c r="H48" s="408"/>
      <c r="I48" s="407">
        <f>I49</f>
        <v>853228</v>
      </c>
      <c r="J48" s="407">
        <f>J49</f>
        <v>0</v>
      </c>
      <c r="K48" s="407">
        <f>K49</f>
        <v>853228</v>
      </c>
      <c r="L48" s="409"/>
      <c r="M48" s="407">
        <f>M49</f>
        <v>-853228</v>
      </c>
    </row>
    <row r="49" spans="2:13" ht="13.5" x14ac:dyDescent="0.25">
      <c r="B49" s="412">
        <v>38</v>
      </c>
      <c r="C49" s="412" t="s">
        <v>1990</v>
      </c>
      <c r="E49" s="413"/>
      <c r="F49" s="413">
        <v>0</v>
      </c>
      <c r="G49" s="413">
        <v>0</v>
      </c>
      <c r="H49" s="408"/>
      <c r="I49" s="413">
        <v>853228</v>
      </c>
      <c r="J49" s="413">
        <v>0</v>
      </c>
      <c r="K49" s="413">
        <v>853228</v>
      </c>
      <c r="L49" s="409"/>
      <c r="M49" s="413">
        <v>-853228</v>
      </c>
    </row>
    <row r="50" spans="2:13" x14ac:dyDescent="0.25">
      <c r="B50" s="406"/>
      <c r="C50" s="406" t="s">
        <v>4436</v>
      </c>
      <c r="E50" s="407">
        <f>E51</f>
        <v>3414000000</v>
      </c>
      <c r="F50" s="407">
        <f>F51</f>
        <v>0</v>
      </c>
      <c r="G50" s="407">
        <f>G51</f>
        <v>3414000000</v>
      </c>
      <c r="H50" s="408"/>
      <c r="I50" s="407">
        <f>I51</f>
        <v>3414000000</v>
      </c>
      <c r="J50" s="407">
        <f>J51</f>
        <v>0</v>
      </c>
      <c r="K50" s="407">
        <f>K51</f>
        <v>3414000000</v>
      </c>
      <c r="L50" s="409"/>
      <c r="M50" s="407">
        <f>M51</f>
        <v>0</v>
      </c>
    </row>
    <row r="51" spans="2:13" ht="13.5" x14ac:dyDescent="0.25">
      <c r="B51" s="410">
        <v>39</v>
      </c>
      <c r="C51" s="410" t="s">
        <v>2048</v>
      </c>
      <c r="E51" s="411">
        <v>3414000000</v>
      </c>
      <c r="F51" s="411">
        <v>0</v>
      </c>
      <c r="G51" s="411">
        <v>3414000000</v>
      </c>
      <c r="H51" s="408"/>
      <c r="I51" s="411">
        <v>3414000000</v>
      </c>
      <c r="J51" s="411">
        <v>0</v>
      </c>
      <c r="K51" s="411">
        <v>3414000000</v>
      </c>
      <c r="L51" s="409"/>
      <c r="M51" s="411">
        <v>0</v>
      </c>
    </row>
    <row r="52" spans="2:13" ht="13.5" x14ac:dyDescent="0.25">
      <c r="B52" s="550" t="s">
        <v>2049</v>
      </c>
      <c r="C52" s="550"/>
      <c r="E52" s="414">
        <f>E5+E8+E28+E41+E43+E46+E48+E50</f>
        <v>46908963405</v>
      </c>
      <c r="F52" s="414">
        <f>F5+F8+F28+F41+F43+F46+F48+F50</f>
        <v>0</v>
      </c>
      <c r="G52" s="414">
        <f>G5+G8+G28+G41+G43+G46+G48+G50</f>
        <v>46908963405</v>
      </c>
      <c r="H52" s="415"/>
      <c r="I52" s="414">
        <f>I5+I8+I28+I41+I43+I46+I48+I50</f>
        <v>54629971835</v>
      </c>
      <c r="J52" s="414">
        <f>J5+J8+J28+J41+J43+J46+J48+J50</f>
        <v>-6277061128</v>
      </c>
      <c r="K52" s="414">
        <f>K5+K8+K28+K41+K43+K46+K48+K50</f>
        <v>48352910707</v>
      </c>
      <c r="L52" s="416"/>
      <c r="M52" s="414">
        <f>M5+M8+M28+M41+M43+M46+M48+M50</f>
        <v>-1443947302</v>
      </c>
    </row>
  </sheetData>
  <mergeCells count="6">
    <mergeCell ref="M3:M4"/>
    <mergeCell ref="B52:C52"/>
    <mergeCell ref="B3:B4"/>
    <mergeCell ref="C3:C4"/>
    <mergeCell ref="E3:G3"/>
    <mergeCell ref="I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52"/>
  <sheetViews>
    <sheetView zoomScale="80" zoomScaleNormal="80" workbookViewId="0">
      <selection activeCell="J22" sqref="J22"/>
    </sheetView>
  </sheetViews>
  <sheetFormatPr baseColWidth="10" defaultColWidth="45.85546875" defaultRowHeight="11.25" x14ac:dyDescent="0.25"/>
  <cols>
    <col min="1" max="1" width="6.5703125" style="417" customWidth="1"/>
    <col min="2" max="2" width="3" style="397" bestFit="1" customWidth="1"/>
    <col min="3" max="3" width="49.85546875" style="402" bestFit="1" customWidth="1"/>
    <col min="4" max="4" width="0.28515625" style="399" customWidth="1"/>
    <col min="5" max="5" width="15.7109375" style="402" bestFit="1" customWidth="1"/>
    <col min="6" max="6" width="15.28515625" style="397" bestFit="1" customWidth="1"/>
    <col min="7" max="7" width="16" style="402" bestFit="1" customWidth="1"/>
    <col min="8" max="8" width="0.5703125" style="399" customWidth="1"/>
    <col min="9" max="9" width="16" style="402" bestFit="1" customWidth="1"/>
    <col min="10" max="10" width="17.7109375" style="402" customWidth="1"/>
    <col min="11" max="11" width="16.140625" style="402" customWidth="1"/>
    <col min="12" max="12" width="0.28515625" style="399" customWidth="1"/>
    <col min="13" max="13" width="16" style="402" bestFit="1" customWidth="1"/>
    <col min="14" max="14" width="8.42578125" style="402" bestFit="1" customWidth="1"/>
    <col min="15" max="16384" width="45.85546875" style="402"/>
  </cols>
  <sheetData>
    <row r="1" spans="2:14" ht="32.450000000000003" customHeight="1" x14ac:dyDescent="0.25">
      <c r="C1" s="398" t="s">
        <v>27</v>
      </c>
      <c r="E1" s="424" t="s">
        <v>18</v>
      </c>
      <c r="F1" s="400"/>
      <c r="G1" s="401"/>
      <c r="J1" s="401" t="s">
        <v>4426</v>
      </c>
      <c r="K1" s="401">
        <v>2020</v>
      </c>
    </row>
    <row r="2" spans="2:14" x14ac:dyDescent="0.25">
      <c r="C2" s="403"/>
      <c r="F2" s="402"/>
    </row>
    <row r="3" spans="2:14" ht="13.5" x14ac:dyDescent="0.25">
      <c r="B3" s="548" t="s">
        <v>26</v>
      </c>
      <c r="C3" s="548" t="s">
        <v>1881</v>
      </c>
      <c r="E3" s="548" t="s">
        <v>703</v>
      </c>
      <c r="F3" s="548"/>
      <c r="G3" s="548"/>
      <c r="H3" s="404"/>
      <c r="I3" s="548" t="s">
        <v>4427</v>
      </c>
      <c r="J3" s="548"/>
      <c r="K3" s="548"/>
      <c r="L3" s="404"/>
      <c r="M3" s="548" t="s">
        <v>4428</v>
      </c>
    </row>
    <row r="4" spans="2:14" ht="13.5" x14ac:dyDescent="0.25">
      <c r="B4" s="549"/>
      <c r="C4" s="549"/>
      <c r="E4" s="405" t="s">
        <v>4429</v>
      </c>
      <c r="F4" s="405" t="s">
        <v>4430</v>
      </c>
      <c r="G4" s="405" t="s">
        <v>4431</v>
      </c>
      <c r="H4" s="404"/>
      <c r="I4" s="405" t="s">
        <v>4429</v>
      </c>
      <c r="J4" s="405" t="s">
        <v>4430</v>
      </c>
      <c r="K4" s="405" t="s">
        <v>4431</v>
      </c>
      <c r="L4" s="404"/>
      <c r="M4" s="549"/>
    </row>
    <row r="5" spans="2:14" x14ac:dyDescent="0.25">
      <c r="B5" s="406"/>
      <c r="C5" s="406" t="s">
        <v>2112</v>
      </c>
      <c r="E5" s="407">
        <f>+E6+E7</f>
        <v>0</v>
      </c>
      <c r="F5" s="407">
        <f>+F6+F7</f>
        <v>5790627238</v>
      </c>
      <c r="G5" s="407">
        <f>+G6+G7</f>
        <v>5790627238</v>
      </c>
      <c r="H5" s="408"/>
      <c r="I5" s="407">
        <f>+I6+I7</f>
        <v>5790627238</v>
      </c>
      <c r="J5" s="407">
        <f>+J6+J7</f>
        <v>0</v>
      </c>
      <c r="K5" s="407">
        <f>+K6+K7</f>
        <v>5790627238</v>
      </c>
      <c r="L5" s="409"/>
      <c r="M5" s="407">
        <v>0</v>
      </c>
    </row>
    <row r="6" spans="2:14" ht="13.5" x14ac:dyDescent="0.25">
      <c r="B6" s="410">
        <v>1</v>
      </c>
      <c r="C6" s="410" t="s">
        <v>2041</v>
      </c>
      <c r="E6" s="411">
        <v>0</v>
      </c>
      <c r="F6" s="411">
        <v>5788127238</v>
      </c>
      <c r="G6" s="411">
        <v>5788127238</v>
      </c>
      <c r="H6" s="408"/>
      <c r="I6" s="411">
        <v>5788127238</v>
      </c>
      <c r="J6" s="411">
        <v>0</v>
      </c>
      <c r="K6" s="411">
        <v>5788127238</v>
      </c>
      <c r="L6" s="409"/>
      <c r="M6" s="411">
        <v>0</v>
      </c>
      <c r="N6" s="418" t="str">
        <f>IF(M6=0,"",IF(#REF!=0,"ERROR",""))</f>
        <v/>
      </c>
    </row>
    <row r="7" spans="2:14" ht="13.5" x14ac:dyDescent="0.25">
      <c r="B7" s="412">
        <v>2</v>
      </c>
      <c r="C7" s="412" t="s">
        <v>1889</v>
      </c>
      <c r="E7" s="413">
        <v>0</v>
      </c>
      <c r="F7" s="413">
        <v>2500000</v>
      </c>
      <c r="G7" s="413">
        <v>2500000</v>
      </c>
      <c r="H7" s="408"/>
      <c r="I7" s="413">
        <v>2500000</v>
      </c>
      <c r="J7" s="413">
        <v>0</v>
      </c>
      <c r="K7" s="413">
        <v>2500000</v>
      </c>
      <c r="L7" s="409"/>
      <c r="M7" s="413">
        <v>0</v>
      </c>
      <c r="N7" s="418" t="str">
        <f>IF(M7=0,"",IF(#REF!=0,"ERROR",""))</f>
        <v/>
      </c>
    </row>
    <row r="8" spans="2:14" x14ac:dyDescent="0.25">
      <c r="B8" s="406"/>
      <c r="C8" s="406" t="s">
        <v>2113</v>
      </c>
      <c r="E8" s="407">
        <f>SUM(E9:E27)</f>
        <v>10481633187</v>
      </c>
      <c r="F8" s="407">
        <f>SUM(F9:F27)</f>
        <v>2260240</v>
      </c>
      <c r="G8" s="407">
        <f>SUM(G9:G27)</f>
        <v>10483893427</v>
      </c>
      <c r="H8" s="408"/>
      <c r="I8" s="407">
        <f>SUM(I9:I27)</f>
        <v>10212598351</v>
      </c>
      <c r="J8" s="407">
        <f>SUM(J9:J27)</f>
        <v>271295076</v>
      </c>
      <c r="K8" s="407">
        <f>SUM(K9:K27)</f>
        <v>10483893427</v>
      </c>
      <c r="L8" s="409"/>
      <c r="M8" s="407">
        <f>SUM(M9:M27)</f>
        <v>0</v>
      </c>
      <c r="N8" s="418"/>
    </row>
    <row r="9" spans="2:14" ht="13.5" x14ac:dyDescent="0.25">
      <c r="B9" s="410">
        <v>3</v>
      </c>
      <c r="C9" s="410" t="s">
        <v>2054</v>
      </c>
      <c r="E9" s="411">
        <v>0</v>
      </c>
      <c r="F9" s="411">
        <v>0</v>
      </c>
      <c r="G9" s="411">
        <v>0</v>
      </c>
      <c r="H9" s="408"/>
      <c r="I9" s="411"/>
      <c r="J9" s="411">
        <v>0</v>
      </c>
      <c r="K9" s="411">
        <v>0</v>
      </c>
      <c r="L9" s="409"/>
      <c r="M9" s="411">
        <v>0</v>
      </c>
      <c r="N9" s="418" t="str">
        <f>IF(M9=0,"",IF(#REF!=0,"ERROR",""))</f>
        <v/>
      </c>
    </row>
    <row r="10" spans="2:14" ht="13.5" x14ac:dyDescent="0.25">
      <c r="B10" s="412">
        <v>4</v>
      </c>
      <c r="C10" s="412" t="s">
        <v>2042</v>
      </c>
      <c r="E10" s="413">
        <v>2983833705</v>
      </c>
      <c r="F10" s="413">
        <v>0</v>
      </c>
      <c r="G10" s="413">
        <v>2983833705</v>
      </c>
      <c r="H10" s="408"/>
      <c r="I10" s="413">
        <v>2983833705</v>
      </c>
      <c r="J10" s="413">
        <v>0</v>
      </c>
      <c r="K10" s="413">
        <v>2983833705</v>
      </c>
      <c r="L10" s="409"/>
      <c r="M10" s="413">
        <v>0</v>
      </c>
      <c r="N10" s="418" t="str">
        <f>IF(M10=0,"",IF(#REF!=0,"ERROR",""))</f>
        <v/>
      </c>
    </row>
    <row r="11" spans="2:14" ht="13.5" x14ac:dyDescent="0.25">
      <c r="B11" s="410">
        <v>5</v>
      </c>
      <c r="C11" s="410" t="s">
        <v>2050</v>
      </c>
      <c r="E11" s="411">
        <v>3337066568</v>
      </c>
      <c r="F11" s="411">
        <v>0</v>
      </c>
      <c r="G11" s="411">
        <v>3337066568</v>
      </c>
      <c r="H11" s="408"/>
      <c r="I11" s="411">
        <v>3337066568</v>
      </c>
      <c r="J11" s="411">
        <v>0</v>
      </c>
      <c r="K11" s="411">
        <v>3337066568</v>
      </c>
      <c r="L11" s="409"/>
      <c r="M11" s="411">
        <v>0</v>
      </c>
      <c r="N11" s="418" t="str">
        <f>IF(M11=0,"",IF(#REF!=0,"ERROR",""))</f>
        <v/>
      </c>
    </row>
    <row r="12" spans="2:14" ht="13.5" x14ac:dyDescent="0.25">
      <c r="B12" s="412">
        <v>6</v>
      </c>
      <c r="C12" s="412" t="s">
        <v>2043</v>
      </c>
      <c r="E12" s="413">
        <v>611989958</v>
      </c>
      <c r="F12" s="413">
        <v>0</v>
      </c>
      <c r="G12" s="413">
        <v>611989958</v>
      </c>
      <c r="H12" s="408"/>
      <c r="I12" s="413">
        <v>611989958</v>
      </c>
      <c r="J12" s="413">
        <v>0</v>
      </c>
      <c r="K12" s="413">
        <v>611989958</v>
      </c>
      <c r="L12" s="409"/>
      <c r="M12" s="413">
        <v>0</v>
      </c>
      <c r="N12" s="418" t="str">
        <f>IF(M12=0,"",IF(#REF!=0,"ERROR",""))</f>
        <v/>
      </c>
    </row>
    <row r="13" spans="2:14" ht="13.5" x14ac:dyDescent="0.25">
      <c r="B13" s="410">
        <v>7</v>
      </c>
      <c r="C13" s="410" t="s">
        <v>2051</v>
      </c>
      <c r="E13" s="411">
        <v>444098429</v>
      </c>
      <c r="F13" s="411">
        <v>899990</v>
      </c>
      <c r="G13" s="411">
        <v>444998419</v>
      </c>
      <c r="H13" s="408"/>
      <c r="I13" s="411">
        <v>444998419</v>
      </c>
      <c r="J13" s="411"/>
      <c r="K13" s="411">
        <v>444998419</v>
      </c>
      <c r="L13" s="409"/>
      <c r="M13" s="411">
        <v>0</v>
      </c>
      <c r="N13" s="418" t="str">
        <f>IF(M13=0,"",IF(#REF!=0,"ERROR",""))</f>
        <v/>
      </c>
    </row>
    <row r="14" spans="2:14" ht="13.5" x14ac:dyDescent="0.25">
      <c r="B14" s="412">
        <v>8</v>
      </c>
      <c r="C14" s="412" t="s">
        <v>4432</v>
      </c>
      <c r="E14" s="413">
        <v>349280099</v>
      </c>
      <c r="F14" s="413">
        <v>0</v>
      </c>
      <c r="G14" s="413">
        <v>349280099</v>
      </c>
      <c r="H14" s="408"/>
      <c r="I14" s="413">
        <v>349280099</v>
      </c>
      <c r="J14" s="413">
        <v>0</v>
      </c>
      <c r="K14" s="413">
        <v>349280099</v>
      </c>
      <c r="L14" s="409"/>
      <c r="M14" s="413">
        <v>0</v>
      </c>
      <c r="N14" s="418" t="str">
        <f>IF(M14=0,"",IF(#REF!=0,"ERROR",""))</f>
        <v/>
      </c>
    </row>
    <row r="15" spans="2:14" ht="13.5" x14ac:dyDescent="0.25">
      <c r="B15" s="410">
        <v>9</v>
      </c>
      <c r="C15" s="410" t="s">
        <v>2052</v>
      </c>
      <c r="E15" s="411">
        <v>638336401</v>
      </c>
      <c r="F15" s="411"/>
      <c r="G15" s="411">
        <v>638336401</v>
      </c>
      <c r="H15" s="408"/>
      <c r="I15" s="411">
        <v>638336401</v>
      </c>
      <c r="J15" s="411"/>
      <c r="K15" s="411">
        <v>638336401</v>
      </c>
      <c r="L15" s="409"/>
      <c r="M15" s="411">
        <v>0</v>
      </c>
      <c r="N15" s="418" t="str">
        <f>IF(M15=0,"",IF(#REF!=0,"ERROR",""))</f>
        <v/>
      </c>
    </row>
    <row r="16" spans="2:14" ht="13.5" x14ac:dyDescent="0.25">
      <c r="B16" s="412">
        <v>10</v>
      </c>
      <c r="C16" s="412" t="s">
        <v>2115</v>
      </c>
      <c r="E16" s="413">
        <v>0</v>
      </c>
      <c r="F16" s="413">
        <v>0</v>
      </c>
      <c r="G16" s="413">
        <v>0</v>
      </c>
      <c r="H16" s="408"/>
      <c r="I16" s="413">
        <v>0</v>
      </c>
      <c r="J16" s="413">
        <v>0</v>
      </c>
      <c r="K16" s="413">
        <v>0</v>
      </c>
      <c r="L16" s="409"/>
      <c r="M16" s="413">
        <v>0</v>
      </c>
      <c r="N16" s="418" t="str">
        <f>IF(M16=0,"",IF(#REF!=0,"ERROR",""))</f>
        <v/>
      </c>
    </row>
    <row r="17" spans="2:14" ht="13.5" x14ac:dyDescent="0.25">
      <c r="B17" s="410">
        <v>11</v>
      </c>
      <c r="C17" s="410" t="s">
        <v>2053</v>
      </c>
      <c r="E17" s="411">
        <v>597457695</v>
      </c>
      <c r="F17" s="411">
        <v>0</v>
      </c>
      <c r="G17" s="411">
        <v>597457695</v>
      </c>
      <c r="H17" s="408"/>
      <c r="I17" s="411">
        <v>597457695</v>
      </c>
      <c r="J17" s="411">
        <v>0</v>
      </c>
      <c r="K17" s="411">
        <v>597457695</v>
      </c>
      <c r="L17" s="409"/>
      <c r="M17" s="411">
        <v>0</v>
      </c>
      <c r="N17" s="418" t="str">
        <f>IF(M17=0,"",IF(#REF!=0,"ERROR",""))</f>
        <v/>
      </c>
    </row>
    <row r="18" spans="2:14" ht="13.5" x14ac:dyDescent="0.25">
      <c r="B18" s="412">
        <v>12</v>
      </c>
      <c r="C18" s="412" t="s">
        <v>2044</v>
      </c>
      <c r="E18" s="413">
        <v>5785536</v>
      </c>
      <c r="F18" s="413">
        <v>3084750</v>
      </c>
      <c r="G18" s="413">
        <v>8870286</v>
      </c>
      <c r="H18" s="408"/>
      <c r="I18" s="413">
        <v>8870286</v>
      </c>
      <c r="J18" s="413">
        <v>0</v>
      </c>
      <c r="K18" s="413">
        <v>8870286</v>
      </c>
      <c r="L18" s="409"/>
      <c r="M18" s="413">
        <v>0</v>
      </c>
      <c r="N18" s="418" t="str">
        <f>IF(M18=0,"",IF(#REF!=0,"ERROR",""))</f>
        <v/>
      </c>
    </row>
    <row r="19" spans="2:14" ht="13.5" x14ac:dyDescent="0.25">
      <c r="B19" s="410">
        <v>13</v>
      </c>
      <c r="C19" s="410" t="s">
        <v>2055</v>
      </c>
      <c r="E19" s="411">
        <v>0</v>
      </c>
      <c r="F19" s="411">
        <v>0</v>
      </c>
      <c r="G19" s="411">
        <v>0</v>
      </c>
      <c r="H19" s="408"/>
      <c r="I19" s="411">
        <v>0</v>
      </c>
      <c r="J19" s="411">
        <v>0</v>
      </c>
      <c r="K19" s="411">
        <v>0</v>
      </c>
      <c r="L19" s="409"/>
      <c r="M19" s="411">
        <v>0</v>
      </c>
      <c r="N19" s="418" t="str">
        <f>IF(M19=0,"",IF(#REF!=0,"ERROR",""))</f>
        <v/>
      </c>
    </row>
    <row r="20" spans="2:14" ht="13.5" x14ac:dyDescent="0.25">
      <c r="B20" s="412">
        <v>14</v>
      </c>
      <c r="C20" s="412" t="s">
        <v>2116</v>
      </c>
      <c r="E20" s="413">
        <v>0</v>
      </c>
      <c r="F20" s="413">
        <v>0</v>
      </c>
      <c r="G20" s="413">
        <v>0</v>
      </c>
      <c r="H20" s="408"/>
      <c r="I20" s="413">
        <v>0</v>
      </c>
      <c r="J20" s="413">
        <v>0</v>
      </c>
      <c r="K20" s="413">
        <v>0</v>
      </c>
      <c r="L20" s="409"/>
      <c r="M20" s="413">
        <v>0</v>
      </c>
      <c r="N20" s="418" t="str">
        <f>IF(M20=0,"",IF(#REF!=0,"ERROR",""))</f>
        <v/>
      </c>
    </row>
    <row r="21" spans="2:14" ht="13.5" x14ac:dyDescent="0.25">
      <c r="B21" s="410">
        <v>15</v>
      </c>
      <c r="C21" s="410" t="s">
        <v>2056</v>
      </c>
      <c r="E21" s="411">
        <v>0</v>
      </c>
      <c r="F21" s="411">
        <v>0</v>
      </c>
      <c r="G21" s="411">
        <v>0</v>
      </c>
      <c r="H21" s="408"/>
      <c r="I21" s="411">
        <v>0</v>
      </c>
      <c r="J21" s="411">
        <v>0</v>
      </c>
      <c r="K21" s="411">
        <v>0</v>
      </c>
      <c r="L21" s="409"/>
      <c r="M21" s="411">
        <v>0</v>
      </c>
      <c r="N21" s="418" t="str">
        <f>IF(M21=0,"",IF(#REF!=0,"ERROR",""))</f>
        <v/>
      </c>
    </row>
    <row r="22" spans="2:14" ht="13.5" x14ac:dyDescent="0.25">
      <c r="B22" s="412">
        <v>16</v>
      </c>
      <c r="C22" s="412" t="s">
        <v>1931</v>
      </c>
      <c r="E22" s="413">
        <v>1510124796</v>
      </c>
      <c r="F22" s="413">
        <v>-333215069</v>
      </c>
      <c r="G22" s="413">
        <v>1176909727</v>
      </c>
      <c r="H22" s="408"/>
      <c r="I22" s="413">
        <v>905614651</v>
      </c>
      <c r="J22" s="413">
        <v>271295076</v>
      </c>
      <c r="K22" s="413">
        <v>1176909727</v>
      </c>
      <c r="L22" s="409"/>
      <c r="M22" s="413">
        <v>0</v>
      </c>
      <c r="N22" s="418" t="str">
        <f>IF(M22=0,"",IF(#REF!=0,"ERROR",""))</f>
        <v/>
      </c>
    </row>
    <row r="23" spans="2:14" ht="13.5" x14ac:dyDescent="0.25">
      <c r="B23" s="410">
        <v>17</v>
      </c>
      <c r="C23" s="410" t="s">
        <v>2118</v>
      </c>
      <c r="E23" s="411">
        <v>0</v>
      </c>
      <c r="F23" s="411">
        <v>0</v>
      </c>
      <c r="G23" s="411">
        <v>0</v>
      </c>
      <c r="H23" s="408"/>
      <c r="I23" s="411">
        <v>0</v>
      </c>
      <c r="J23" s="411">
        <v>0</v>
      </c>
      <c r="K23" s="411">
        <v>0</v>
      </c>
      <c r="L23" s="409"/>
      <c r="M23" s="411">
        <v>0</v>
      </c>
      <c r="N23" s="418" t="str">
        <f>IF(M23=0,"",IF(#REF!=0,"ERROR",""))</f>
        <v/>
      </c>
    </row>
    <row r="24" spans="2:14" ht="13.5" x14ac:dyDescent="0.25">
      <c r="B24" s="412">
        <v>18</v>
      </c>
      <c r="C24" s="412" t="s">
        <v>2924</v>
      </c>
      <c r="E24" s="413">
        <v>3660000</v>
      </c>
      <c r="F24" s="413">
        <v>-1722000</v>
      </c>
      <c r="G24" s="413">
        <v>1938000</v>
      </c>
      <c r="H24" s="408"/>
      <c r="I24" s="413">
        <v>1938000</v>
      </c>
      <c r="J24" s="413">
        <v>0</v>
      </c>
      <c r="K24" s="413">
        <v>1938000</v>
      </c>
      <c r="L24" s="409"/>
      <c r="M24" s="413">
        <v>0</v>
      </c>
      <c r="N24" s="418" t="str">
        <f>IF(M24=0,"",IF(#REF!=0,"ERROR",""))</f>
        <v/>
      </c>
    </row>
    <row r="25" spans="2:14" ht="13.5" x14ac:dyDescent="0.25">
      <c r="B25" s="410">
        <v>19</v>
      </c>
      <c r="C25" s="410" t="s">
        <v>4433</v>
      </c>
      <c r="E25" s="411">
        <v>0</v>
      </c>
      <c r="F25" s="411">
        <v>333212569</v>
      </c>
      <c r="G25" s="411">
        <v>333212569</v>
      </c>
      <c r="H25" s="408"/>
      <c r="I25" s="411">
        <v>333212569</v>
      </c>
      <c r="J25" s="411"/>
      <c r="K25" s="411">
        <v>333212569</v>
      </c>
      <c r="L25" s="409"/>
      <c r="M25" s="411">
        <v>0</v>
      </c>
      <c r="N25" s="418" t="str">
        <f>IF(M25=0,"",IF(#REF!=0,"ERROR",""))</f>
        <v/>
      </c>
    </row>
    <row r="26" spans="2:14" ht="13.5" x14ac:dyDescent="0.25">
      <c r="B26" s="412">
        <v>20</v>
      </c>
      <c r="C26" s="412" t="s">
        <v>4434</v>
      </c>
      <c r="E26" s="413">
        <v>0</v>
      </c>
      <c r="F26" s="413">
        <v>0</v>
      </c>
      <c r="G26" s="413">
        <v>0</v>
      </c>
      <c r="H26" s="408"/>
      <c r="I26" s="413">
        <v>0</v>
      </c>
      <c r="J26" s="413">
        <v>0</v>
      </c>
      <c r="K26" s="413">
        <v>0</v>
      </c>
      <c r="L26" s="409"/>
      <c r="M26" s="413">
        <v>0</v>
      </c>
      <c r="N26" s="418" t="str">
        <f>IF(M26=0,"",IF(#REF!=0,"ERROR",""))</f>
        <v/>
      </c>
    </row>
    <row r="27" spans="2:14" ht="13.5" x14ac:dyDescent="0.25">
      <c r="B27" s="410">
        <v>21</v>
      </c>
      <c r="C27" s="410" t="s">
        <v>1889</v>
      </c>
      <c r="E27" s="411">
        <v>0</v>
      </c>
      <c r="F27" s="411">
        <v>0</v>
      </c>
      <c r="G27" s="411">
        <v>0</v>
      </c>
      <c r="H27" s="408"/>
      <c r="I27" s="411">
        <v>0</v>
      </c>
      <c r="J27" s="411">
        <v>0</v>
      </c>
      <c r="K27" s="411">
        <v>0</v>
      </c>
      <c r="L27" s="409"/>
      <c r="M27" s="411">
        <v>0</v>
      </c>
      <c r="N27" s="418" t="str">
        <f>IF(M27=0,"",IF(#REF!=0,"ERROR",""))</f>
        <v/>
      </c>
    </row>
    <row r="28" spans="2:14" x14ac:dyDescent="0.25">
      <c r="B28" s="406"/>
      <c r="C28" s="406" t="s">
        <v>2120</v>
      </c>
      <c r="E28" s="407">
        <f>SUM(E29:E40)</f>
        <v>-6115996221</v>
      </c>
      <c r="F28" s="407">
        <f>SUM(F29:F40)</f>
        <v>3099532</v>
      </c>
      <c r="G28" s="407">
        <f>SUM(G29:G40)</f>
        <v>-6112896689</v>
      </c>
      <c r="H28" s="408"/>
      <c r="I28" s="407">
        <f>SUM(I29:I40)</f>
        <v>-2934758083</v>
      </c>
      <c r="J28" s="407">
        <f>SUM(J29:J40)</f>
        <v>-3178138606</v>
      </c>
      <c r="K28" s="407">
        <f>SUM(K29:K40)</f>
        <v>-6112896689</v>
      </c>
      <c r="L28" s="409"/>
      <c r="M28" s="407">
        <f>SUM(M29:M42)</f>
        <v>0</v>
      </c>
      <c r="N28" s="418"/>
    </row>
    <row r="29" spans="2:14" ht="13.5" x14ac:dyDescent="0.25">
      <c r="B29" s="412">
        <v>22</v>
      </c>
      <c r="C29" s="412" t="s">
        <v>2046</v>
      </c>
      <c r="E29" s="413">
        <v>-16687767481</v>
      </c>
      <c r="F29" s="413">
        <v>0</v>
      </c>
      <c r="G29" s="413">
        <v>-16687767481</v>
      </c>
      <c r="H29" s="408"/>
      <c r="I29" s="413">
        <v>-13509628875</v>
      </c>
      <c r="J29" s="413">
        <v>-3178138606</v>
      </c>
      <c r="K29" s="413">
        <v>-16687767481</v>
      </c>
      <c r="L29" s="409"/>
      <c r="M29" s="413">
        <v>0</v>
      </c>
      <c r="N29" s="418" t="str">
        <f>IF(M29=0,"",IF(#REF!=0,"ERROR",""))</f>
        <v/>
      </c>
    </row>
    <row r="30" spans="2:14" ht="13.5" x14ac:dyDescent="0.25">
      <c r="B30" s="410">
        <v>23</v>
      </c>
      <c r="C30" s="410" t="s">
        <v>1955</v>
      </c>
      <c r="E30" s="411">
        <v>8368771260</v>
      </c>
      <c r="F30" s="411">
        <v>3099532</v>
      </c>
      <c r="G30" s="411">
        <v>8371870792</v>
      </c>
      <c r="H30" s="408"/>
      <c r="I30" s="411">
        <v>8371870792</v>
      </c>
      <c r="J30" s="411">
        <v>0</v>
      </c>
      <c r="K30" s="411">
        <v>8371870792</v>
      </c>
      <c r="L30" s="409"/>
      <c r="M30" s="411">
        <v>0</v>
      </c>
      <c r="N30" s="418" t="str">
        <f>IF(M30=0,"",IF(#REF!=0,"ERROR",""))</f>
        <v/>
      </c>
    </row>
    <row r="31" spans="2:14" ht="13.5" x14ac:dyDescent="0.25">
      <c r="B31" s="412">
        <v>24</v>
      </c>
      <c r="C31" s="412" t="s">
        <v>2047</v>
      </c>
      <c r="E31" s="413">
        <v>1712500000</v>
      </c>
      <c r="F31" s="413"/>
      <c r="G31" s="413">
        <v>1712500000</v>
      </c>
      <c r="H31" s="408"/>
      <c r="I31" s="413">
        <v>1712500000</v>
      </c>
      <c r="J31" s="413"/>
      <c r="K31" s="413">
        <v>1712500000</v>
      </c>
      <c r="L31" s="409"/>
      <c r="M31" s="413">
        <v>0</v>
      </c>
      <c r="N31" s="418" t="str">
        <f>IF(M31=0,"",IF(#REF!=0,"ERROR",""))</f>
        <v/>
      </c>
    </row>
    <row r="32" spans="2:14" ht="13.5" x14ac:dyDescent="0.25">
      <c r="B32" s="410">
        <v>25</v>
      </c>
      <c r="C32" s="410" t="s">
        <v>1964</v>
      </c>
      <c r="E32" s="411">
        <v>490500000</v>
      </c>
      <c r="F32" s="411">
        <v>0</v>
      </c>
      <c r="G32" s="411">
        <v>490500000</v>
      </c>
      <c r="H32" s="408"/>
      <c r="I32" s="411">
        <v>490500000</v>
      </c>
      <c r="J32" s="411">
        <v>0</v>
      </c>
      <c r="K32" s="411">
        <v>490500000</v>
      </c>
      <c r="L32" s="409"/>
      <c r="M32" s="411">
        <v>0</v>
      </c>
      <c r="N32" s="418" t="str">
        <f>IF(M32=0,"",IF(#REF!=0,"ERROR",""))</f>
        <v/>
      </c>
    </row>
    <row r="33" spans="2:14" ht="13.5" x14ac:dyDescent="0.25">
      <c r="B33" s="412">
        <v>26</v>
      </c>
      <c r="C33" s="412" t="s">
        <v>1966</v>
      </c>
      <c r="E33" s="413"/>
      <c r="F33" s="413">
        <v>0</v>
      </c>
      <c r="G33" s="413">
        <v>0</v>
      </c>
      <c r="H33" s="408"/>
      <c r="I33" s="413"/>
      <c r="J33" s="413">
        <v>0</v>
      </c>
      <c r="K33" s="413">
        <v>0</v>
      </c>
      <c r="L33" s="409"/>
      <c r="M33" s="413">
        <v>0</v>
      </c>
      <c r="N33" s="418" t="str">
        <f>IF(M33=0,"",IF(#REF!=0,"ERROR",""))</f>
        <v/>
      </c>
    </row>
    <row r="34" spans="2:14" ht="13.5" x14ac:dyDescent="0.25">
      <c r="B34" s="410">
        <v>27</v>
      </c>
      <c r="C34" s="410" t="s">
        <v>1889</v>
      </c>
      <c r="E34" s="411"/>
      <c r="F34" s="411">
        <v>0</v>
      </c>
      <c r="G34" s="411">
        <v>0</v>
      </c>
      <c r="H34" s="408"/>
      <c r="I34" s="411"/>
      <c r="J34" s="411">
        <v>0</v>
      </c>
      <c r="K34" s="411">
        <v>0</v>
      </c>
      <c r="L34" s="409"/>
      <c r="M34" s="411">
        <v>0</v>
      </c>
      <c r="N34" s="418" t="str">
        <f>IF(M34=0,"",IF(#REF!=0,"ERROR",""))</f>
        <v/>
      </c>
    </row>
    <row r="35" spans="2:14" ht="13.5" x14ac:dyDescent="0.25">
      <c r="B35" s="412">
        <v>28</v>
      </c>
      <c r="C35" s="412" t="s">
        <v>1970</v>
      </c>
      <c r="E35" s="413"/>
      <c r="F35" s="413">
        <v>0</v>
      </c>
      <c r="G35" s="413">
        <v>0</v>
      </c>
      <c r="H35" s="408"/>
      <c r="I35" s="413"/>
      <c r="J35" s="413">
        <v>0</v>
      </c>
      <c r="K35" s="413">
        <v>0</v>
      </c>
      <c r="L35" s="409"/>
      <c r="M35" s="413">
        <v>0</v>
      </c>
      <c r="N35" s="418" t="str">
        <f>IF(M35=0,"",IF(#REF!=0,"ERROR",""))</f>
        <v/>
      </c>
    </row>
    <row r="36" spans="2:14" ht="13.5" x14ac:dyDescent="0.25">
      <c r="B36" s="410">
        <v>29</v>
      </c>
      <c r="C36" s="410" t="s">
        <v>2121</v>
      </c>
      <c r="E36" s="411"/>
      <c r="F36" s="411">
        <v>0</v>
      </c>
      <c r="G36" s="411">
        <v>0</v>
      </c>
      <c r="H36" s="408"/>
      <c r="I36" s="411"/>
      <c r="J36" s="411">
        <v>0</v>
      </c>
      <c r="K36" s="411">
        <v>0</v>
      </c>
      <c r="L36" s="409"/>
      <c r="M36" s="411">
        <v>0</v>
      </c>
      <c r="N36" s="418" t="str">
        <f>IF(M36=0,"",IF(#REF!=0,"ERROR",""))</f>
        <v/>
      </c>
    </row>
    <row r="37" spans="2:14" ht="13.5" x14ac:dyDescent="0.25">
      <c r="B37" s="412">
        <v>30</v>
      </c>
      <c r="C37" s="412" t="s">
        <v>2122</v>
      </c>
      <c r="E37" s="413"/>
      <c r="F37" s="413">
        <v>0</v>
      </c>
      <c r="G37" s="413">
        <v>0</v>
      </c>
      <c r="H37" s="408"/>
      <c r="I37" s="413"/>
      <c r="J37" s="413">
        <v>0</v>
      </c>
      <c r="K37" s="413">
        <v>0</v>
      </c>
      <c r="L37" s="409"/>
      <c r="M37" s="413">
        <v>0</v>
      </c>
      <c r="N37" s="418" t="str">
        <f>IF(M37=0,"",IF(#REF!=0,"ERROR",""))</f>
        <v/>
      </c>
    </row>
    <row r="38" spans="2:14" ht="13.5" x14ac:dyDescent="0.25">
      <c r="B38" s="410">
        <v>31</v>
      </c>
      <c r="C38" s="410" t="s">
        <v>1972</v>
      </c>
      <c r="E38" s="411"/>
      <c r="F38" s="411">
        <v>0</v>
      </c>
      <c r="G38" s="411">
        <v>0</v>
      </c>
      <c r="H38" s="408"/>
      <c r="I38" s="411"/>
      <c r="J38" s="411">
        <v>0</v>
      </c>
      <c r="K38" s="411">
        <v>0</v>
      </c>
      <c r="L38" s="409"/>
      <c r="M38" s="411">
        <v>0</v>
      </c>
      <c r="N38" s="418" t="str">
        <f>IF(M38=0,"",IF(#REF!=0,"ERROR",""))</f>
        <v/>
      </c>
    </row>
    <row r="39" spans="2:14" ht="13.5" x14ac:dyDescent="0.25">
      <c r="B39" s="412">
        <v>32</v>
      </c>
      <c r="C39" s="412" t="s">
        <v>1974</v>
      </c>
      <c r="E39" s="413"/>
      <c r="F39" s="413">
        <v>0</v>
      </c>
      <c r="G39" s="413">
        <v>0</v>
      </c>
      <c r="H39" s="408"/>
      <c r="I39" s="413"/>
      <c r="J39" s="413">
        <v>0</v>
      </c>
      <c r="K39" s="413">
        <v>0</v>
      </c>
      <c r="L39" s="409"/>
      <c r="M39" s="413">
        <v>0</v>
      </c>
      <c r="N39" s="418" t="str">
        <f>IF(M39=0,"",IF(#REF!=0,"ERROR",""))</f>
        <v/>
      </c>
    </row>
    <row r="40" spans="2:14" ht="13.5" x14ac:dyDescent="0.25">
      <c r="B40" s="410">
        <v>33</v>
      </c>
      <c r="C40" s="410" t="s">
        <v>1976</v>
      </c>
      <c r="E40" s="411"/>
      <c r="F40" s="411"/>
      <c r="G40" s="411">
        <v>0</v>
      </c>
      <c r="H40" s="408"/>
      <c r="I40" s="411"/>
      <c r="J40" s="411">
        <v>0</v>
      </c>
      <c r="K40" s="411">
        <v>0</v>
      </c>
      <c r="L40" s="409"/>
      <c r="M40" s="411">
        <v>0</v>
      </c>
      <c r="N40" s="418" t="str">
        <f>IF(M40=0,"",IF(#REF!=0,"ERROR",""))</f>
        <v/>
      </c>
    </row>
    <row r="41" spans="2:14" x14ac:dyDescent="0.25">
      <c r="B41" s="406"/>
      <c r="C41" s="406" t="s">
        <v>2123</v>
      </c>
      <c r="E41" s="407">
        <f>E42</f>
        <v>0</v>
      </c>
      <c r="F41" s="407">
        <f>F42</f>
        <v>0</v>
      </c>
      <c r="G41" s="407">
        <f>G42</f>
        <v>0</v>
      </c>
      <c r="H41" s="408"/>
      <c r="I41" s="407">
        <f>I42</f>
        <v>0</v>
      </c>
      <c r="J41" s="407">
        <f>J42</f>
        <v>0</v>
      </c>
      <c r="K41" s="407">
        <f>K42</f>
        <v>0</v>
      </c>
      <c r="L41" s="409"/>
      <c r="M41" s="407">
        <f>M42</f>
        <v>0</v>
      </c>
      <c r="N41" s="418"/>
    </row>
    <row r="42" spans="2:14" ht="13.5" x14ac:dyDescent="0.25">
      <c r="B42" s="412">
        <v>34</v>
      </c>
      <c r="C42" s="412" t="s">
        <v>1979</v>
      </c>
      <c r="E42" s="413"/>
      <c r="F42" s="413">
        <v>0</v>
      </c>
      <c r="G42" s="413">
        <v>0</v>
      </c>
      <c r="H42" s="408"/>
      <c r="I42" s="413"/>
      <c r="J42" s="413">
        <v>0</v>
      </c>
      <c r="K42" s="413">
        <v>0</v>
      </c>
      <c r="L42" s="409"/>
      <c r="M42" s="413">
        <v>0</v>
      </c>
      <c r="N42" s="418" t="str">
        <f>IF(M42=0,"",IF(#REF!=0,"ERROR",""))</f>
        <v/>
      </c>
    </row>
    <row r="43" spans="2:14"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c r="N43" s="418"/>
    </row>
    <row r="44" spans="2:14" ht="13.5" x14ac:dyDescent="0.25">
      <c r="B44" s="410">
        <v>35</v>
      </c>
      <c r="C44" s="410" t="s">
        <v>1982</v>
      </c>
      <c r="E44" s="411"/>
      <c r="F44" s="411">
        <v>0</v>
      </c>
      <c r="G44" s="411">
        <v>0</v>
      </c>
      <c r="H44" s="408"/>
      <c r="I44" s="411"/>
      <c r="J44" s="411"/>
      <c r="K44" s="411">
        <v>0</v>
      </c>
      <c r="L44" s="409"/>
      <c r="M44" s="411">
        <v>0</v>
      </c>
      <c r="N44" s="418" t="str">
        <f>IF(M44=0,"",IF(#REF!=0,"ERROR",""))</f>
        <v/>
      </c>
    </row>
    <row r="45" spans="2:14" ht="13.5" x14ac:dyDescent="0.25">
      <c r="B45" s="412">
        <v>36</v>
      </c>
      <c r="C45" s="412" t="s">
        <v>1984</v>
      </c>
      <c r="E45" s="413"/>
      <c r="F45" s="413">
        <v>0</v>
      </c>
      <c r="G45" s="413">
        <v>0</v>
      </c>
      <c r="H45" s="408"/>
      <c r="I45" s="413"/>
      <c r="J45" s="413">
        <v>0</v>
      </c>
      <c r="K45" s="413">
        <v>0</v>
      </c>
      <c r="L45" s="409"/>
      <c r="M45" s="413">
        <v>0</v>
      </c>
      <c r="N45" s="418"/>
    </row>
    <row r="46" spans="2:14" x14ac:dyDescent="0.25">
      <c r="B46" s="406"/>
      <c r="C46" s="406" t="s">
        <v>4435</v>
      </c>
      <c r="E46" s="407">
        <f>E47</f>
        <v>0</v>
      </c>
      <c r="F46" s="407">
        <f>F47</f>
        <v>0</v>
      </c>
      <c r="G46" s="407">
        <f>G47</f>
        <v>0</v>
      </c>
      <c r="H46" s="408"/>
      <c r="I46" s="407">
        <f>I47</f>
        <v>0</v>
      </c>
      <c r="J46" s="407">
        <f>J47</f>
        <v>0</v>
      </c>
      <c r="K46" s="407">
        <f>K47</f>
        <v>0</v>
      </c>
      <c r="L46" s="409"/>
      <c r="M46" s="407">
        <f>M47</f>
        <v>0</v>
      </c>
      <c r="N46" s="418"/>
    </row>
    <row r="47" spans="2:14" ht="13.5" x14ac:dyDescent="0.25">
      <c r="B47" s="410">
        <v>37</v>
      </c>
      <c r="C47" s="410" t="s">
        <v>1987</v>
      </c>
      <c r="E47" s="411"/>
      <c r="F47" s="411">
        <v>0</v>
      </c>
      <c r="G47" s="411">
        <v>0</v>
      </c>
      <c r="H47" s="408"/>
      <c r="I47" s="411"/>
      <c r="J47" s="411">
        <v>0</v>
      </c>
      <c r="K47" s="411">
        <v>0</v>
      </c>
      <c r="L47" s="409"/>
      <c r="M47" s="411">
        <v>0</v>
      </c>
      <c r="N47" s="418"/>
    </row>
    <row r="48" spans="2:14" x14ac:dyDescent="0.25">
      <c r="B48" s="406"/>
      <c r="C48" s="406" t="s">
        <v>2126</v>
      </c>
      <c r="E48" s="407">
        <f>E49</f>
        <v>0</v>
      </c>
      <c r="F48" s="407">
        <f>F49</f>
        <v>1284642</v>
      </c>
      <c r="G48" s="407">
        <f>G49</f>
        <v>1284642</v>
      </c>
      <c r="H48" s="408"/>
      <c r="I48" s="407">
        <f>I49</f>
        <v>1284642</v>
      </c>
      <c r="J48" s="407">
        <f>J49</f>
        <v>0</v>
      </c>
      <c r="K48" s="407">
        <f>K49</f>
        <v>1284642</v>
      </c>
      <c r="L48" s="409"/>
      <c r="M48" s="407">
        <f>M49</f>
        <v>0</v>
      </c>
      <c r="N48" s="418"/>
    </row>
    <row r="49" spans="2:14" ht="13.5" x14ac:dyDescent="0.25">
      <c r="B49" s="412">
        <v>38</v>
      </c>
      <c r="C49" s="412" t="s">
        <v>1990</v>
      </c>
      <c r="E49" s="413"/>
      <c r="F49" s="413">
        <v>1284642</v>
      </c>
      <c r="G49" s="413">
        <v>1284642</v>
      </c>
      <c r="H49" s="408"/>
      <c r="I49" s="413">
        <v>1284642</v>
      </c>
      <c r="J49" s="413">
        <v>0</v>
      </c>
      <c r="K49" s="413">
        <v>1284642</v>
      </c>
      <c r="L49" s="409"/>
      <c r="M49" s="413">
        <v>0</v>
      </c>
      <c r="N49" s="418"/>
    </row>
    <row r="50" spans="2:14" x14ac:dyDescent="0.25">
      <c r="B50" s="406"/>
      <c r="C50" s="406" t="s">
        <v>4436</v>
      </c>
      <c r="E50" s="407">
        <f>E51</f>
        <v>0</v>
      </c>
      <c r="F50" s="407">
        <f>F51</f>
        <v>3653624006</v>
      </c>
      <c r="G50" s="407">
        <f>G51</f>
        <v>3653624006</v>
      </c>
      <c r="H50" s="408"/>
      <c r="I50" s="407">
        <f>I51</f>
        <v>3653624006</v>
      </c>
      <c r="J50" s="407">
        <f>J51</f>
        <v>0</v>
      </c>
      <c r="K50" s="407">
        <f>K51</f>
        <v>3653624006</v>
      </c>
      <c r="L50" s="409"/>
      <c r="M50" s="407">
        <f>M51</f>
        <v>0</v>
      </c>
      <c r="N50" s="418"/>
    </row>
    <row r="51" spans="2:14" ht="13.5" x14ac:dyDescent="0.25">
      <c r="B51" s="410">
        <v>39</v>
      </c>
      <c r="C51" s="410" t="s">
        <v>2048</v>
      </c>
      <c r="E51" s="411"/>
      <c r="F51" s="411">
        <v>3653624006</v>
      </c>
      <c r="G51" s="411">
        <v>3653624006</v>
      </c>
      <c r="H51" s="408"/>
      <c r="I51" s="411">
        <v>3653624006</v>
      </c>
      <c r="J51" s="411">
        <v>0</v>
      </c>
      <c r="K51" s="411">
        <v>3653624006</v>
      </c>
      <c r="L51" s="409"/>
      <c r="M51" s="411">
        <v>0</v>
      </c>
      <c r="N51" s="418"/>
    </row>
    <row r="52" spans="2:14" ht="13.5" x14ac:dyDescent="0.25">
      <c r="B52" s="550" t="s">
        <v>2049</v>
      </c>
      <c r="C52" s="550"/>
      <c r="E52" s="414">
        <f>E5+E8+E28+E41+E43+E46+E48+E50</f>
        <v>4365636966</v>
      </c>
      <c r="F52" s="414">
        <f>F5+F8+F28+F41+F43+F46+F48+F50</f>
        <v>9450895658</v>
      </c>
      <c r="G52" s="414">
        <f>G5+G8+G28+G41+G43+G46+G48+G50</f>
        <v>13816532624</v>
      </c>
      <c r="H52" s="415"/>
      <c r="I52" s="414">
        <f>I5+I8+I28+I41+I43+I46+I48+I50</f>
        <v>16723376154</v>
      </c>
      <c r="J52" s="414">
        <f>J5+J8+J28+J41+J43+J46+J48+J50</f>
        <v>-2906843530</v>
      </c>
      <c r="K52" s="414">
        <f>K5+K8+K28+K41+K43+K46+K48+K50</f>
        <v>13816532624</v>
      </c>
      <c r="L52" s="416"/>
      <c r="M52" s="414">
        <f>M5+M8+M28+M41+M43+M46+M48+M50</f>
        <v>0</v>
      </c>
      <c r="N52" s="418"/>
    </row>
  </sheetData>
  <mergeCells count="6">
    <mergeCell ref="M3:M4"/>
    <mergeCell ref="B52:C52"/>
    <mergeCell ref="B3:B4"/>
    <mergeCell ref="C3:C4"/>
    <mergeCell ref="E3:G3"/>
    <mergeCell ref="I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54"/>
  <sheetViews>
    <sheetView zoomScale="85" zoomScaleNormal="85" workbookViewId="0">
      <selection activeCell="E13" sqref="E13"/>
    </sheetView>
  </sheetViews>
  <sheetFormatPr baseColWidth="10" defaultColWidth="45.85546875" defaultRowHeight="11.25" x14ac:dyDescent="0.25"/>
  <cols>
    <col min="1" max="1" width="3.7109375" style="417" bestFit="1" customWidth="1"/>
    <col min="2" max="2" width="2.85546875" style="397" bestFit="1" customWidth="1"/>
    <col min="3" max="3" width="48.5703125" style="402" bestFit="1" customWidth="1"/>
    <col min="4" max="4" width="0.28515625" style="399" customWidth="1"/>
    <col min="5" max="5" width="17.5703125" style="402" bestFit="1" customWidth="1"/>
    <col min="6" max="6" width="13.140625" style="397" customWidth="1"/>
    <col min="7" max="7" width="16.28515625" style="402" bestFit="1" customWidth="1"/>
    <col min="8" max="8" width="0.28515625" style="399" customWidth="1"/>
    <col min="9" max="9" width="16.28515625" style="402" bestFit="1" customWidth="1"/>
    <col min="10" max="10" width="15.140625" style="402" customWidth="1"/>
    <col min="11" max="11" width="16.140625" style="402" customWidth="1"/>
    <col min="12" max="12" width="0.28515625" style="399" customWidth="1"/>
    <col min="13" max="13" width="15.28515625" style="402" bestFit="1" customWidth="1"/>
    <col min="14" max="16384" width="45.85546875" style="402"/>
  </cols>
  <sheetData>
    <row r="1" spans="2:13" ht="22.5" x14ac:dyDescent="0.25">
      <c r="C1" s="398" t="s">
        <v>27</v>
      </c>
      <c r="E1" s="424" t="s">
        <v>6</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2445995796</v>
      </c>
      <c r="F5" s="407">
        <f t="shared" ref="F5:G5" si="0">+F6+F7</f>
        <v>461145267</v>
      </c>
      <c r="G5" s="407">
        <f t="shared" si="0"/>
        <v>2907141063</v>
      </c>
      <c r="H5" s="408"/>
      <c r="I5" s="407">
        <f>+I6+I7</f>
        <v>2907141063</v>
      </c>
      <c r="J5" s="407">
        <f>+J6+J7</f>
        <v>0</v>
      </c>
      <c r="K5" s="407">
        <f>+K6+K7</f>
        <v>2907141063</v>
      </c>
      <c r="L5" s="409"/>
      <c r="M5" s="407">
        <f>+M6+M7</f>
        <v>0</v>
      </c>
    </row>
    <row r="6" spans="2:13" ht="13.5" x14ac:dyDescent="0.25">
      <c r="B6" s="410">
        <v>1</v>
      </c>
      <c r="C6" s="410" t="s">
        <v>2041</v>
      </c>
      <c r="E6" s="411">
        <v>2445995796</v>
      </c>
      <c r="F6" s="411">
        <v>461145267</v>
      </c>
      <c r="G6" s="411">
        <v>2907141063</v>
      </c>
      <c r="H6" s="408"/>
      <c r="I6" s="411">
        <v>2907141063</v>
      </c>
      <c r="J6" s="411">
        <v>0</v>
      </c>
      <c r="K6" s="411">
        <v>2907141063</v>
      </c>
      <c r="L6" s="409"/>
      <c r="M6" s="411">
        <v>0</v>
      </c>
    </row>
    <row r="7" spans="2:13" ht="13.5" x14ac:dyDescent="0.25">
      <c r="B7" s="412">
        <v>2</v>
      </c>
      <c r="C7" s="412" t="s">
        <v>1889</v>
      </c>
      <c r="E7" s="413"/>
      <c r="F7" s="413">
        <v>0</v>
      </c>
      <c r="G7" s="413">
        <v>0</v>
      </c>
      <c r="H7" s="408"/>
      <c r="I7" s="413"/>
      <c r="J7" s="413">
        <v>0</v>
      </c>
      <c r="K7" s="413">
        <v>0</v>
      </c>
      <c r="L7" s="409"/>
      <c r="M7" s="413">
        <v>0</v>
      </c>
    </row>
    <row r="8" spans="2:13" x14ac:dyDescent="0.25">
      <c r="B8" s="406"/>
      <c r="C8" s="406" t="s">
        <v>2113</v>
      </c>
      <c r="E8" s="407">
        <f>SUM(E9:E27)</f>
        <v>8422294566</v>
      </c>
      <c r="F8" s="407">
        <f>SUM(F9:F27)</f>
        <v>0</v>
      </c>
      <c r="G8" s="407">
        <f>SUM(G9:G27)</f>
        <v>8422294566</v>
      </c>
      <c r="H8" s="408"/>
      <c r="I8" s="407">
        <f>SUM(I9:I27)</f>
        <v>8231826721</v>
      </c>
      <c r="J8" s="407">
        <f>SUM(J9:J27)</f>
        <v>115871184</v>
      </c>
      <c r="K8" s="407">
        <f>SUM(K9:K27)</f>
        <v>8347697905</v>
      </c>
      <c r="L8" s="409"/>
      <c r="M8" s="407">
        <f>SUM(M9:M27)</f>
        <v>74596661</v>
      </c>
    </row>
    <row r="9" spans="2:13" ht="13.5" x14ac:dyDescent="0.25">
      <c r="B9" s="410">
        <v>3</v>
      </c>
      <c r="C9" s="410" t="s">
        <v>2054</v>
      </c>
      <c r="E9" s="411"/>
      <c r="F9" s="411">
        <v>0</v>
      </c>
      <c r="G9" s="411">
        <v>0</v>
      </c>
      <c r="H9" s="408"/>
      <c r="I9" s="411">
        <v>0</v>
      </c>
      <c r="J9" s="411">
        <v>0</v>
      </c>
      <c r="K9" s="411">
        <v>0</v>
      </c>
      <c r="L9" s="409"/>
      <c r="M9" s="411">
        <v>0</v>
      </c>
    </row>
    <row r="10" spans="2:13" ht="13.5" x14ac:dyDescent="0.25">
      <c r="B10" s="412">
        <v>4</v>
      </c>
      <c r="C10" s="412" t="s">
        <v>2042</v>
      </c>
      <c r="E10" s="413">
        <v>2469358980</v>
      </c>
      <c r="F10" s="413">
        <v>0</v>
      </c>
      <c r="G10" s="413">
        <v>2469358980</v>
      </c>
      <c r="H10" s="408"/>
      <c r="I10" s="413">
        <v>2469358980</v>
      </c>
      <c r="J10" s="413">
        <v>0</v>
      </c>
      <c r="K10" s="413">
        <v>2469358980</v>
      </c>
      <c r="L10" s="409"/>
      <c r="M10" s="413">
        <v>0</v>
      </c>
    </row>
    <row r="11" spans="2:13" ht="13.5" x14ac:dyDescent="0.25">
      <c r="B11" s="410">
        <v>5</v>
      </c>
      <c r="C11" s="410" t="s">
        <v>2050</v>
      </c>
      <c r="E11" s="411">
        <v>431369400</v>
      </c>
      <c r="F11" s="411">
        <v>0</v>
      </c>
      <c r="G11" s="411">
        <v>431369400</v>
      </c>
      <c r="H11" s="408"/>
      <c r="I11" s="411">
        <v>431369400</v>
      </c>
      <c r="J11" s="411">
        <v>0</v>
      </c>
      <c r="K11" s="411">
        <v>431369400</v>
      </c>
      <c r="L11" s="409"/>
      <c r="M11" s="411">
        <v>0</v>
      </c>
    </row>
    <row r="12" spans="2:13" ht="13.5" x14ac:dyDescent="0.25">
      <c r="B12" s="412">
        <v>6</v>
      </c>
      <c r="C12" s="412" t="s">
        <v>2043</v>
      </c>
      <c r="E12" s="413">
        <v>1382111919</v>
      </c>
      <c r="F12" s="413">
        <v>0</v>
      </c>
      <c r="G12" s="413">
        <v>1382111919</v>
      </c>
      <c r="H12" s="408"/>
      <c r="I12" s="413">
        <v>1393066380</v>
      </c>
      <c r="J12" s="413">
        <v>0</v>
      </c>
      <c r="K12" s="413">
        <v>1393066380</v>
      </c>
      <c r="L12" s="409"/>
      <c r="M12" s="413">
        <v>-10954461</v>
      </c>
    </row>
    <row r="13" spans="2:13" ht="13.5" x14ac:dyDescent="0.25">
      <c r="B13" s="410">
        <v>7</v>
      </c>
      <c r="C13" s="410" t="s">
        <v>2051</v>
      </c>
      <c r="E13" s="411">
        <v>132151011</v>
      </c>
      <c r="F13" s="411">
        <v>0</v>
      </c>
      <c r="G13" s="411">
        <v>132151011</v>
      </c>
      <c r="H13" s="408"/>
      <c r="I13" s="411">
        <v>132151011</v>
      </c>
      <c r="J13" s="411"/>
      <c r="K13" s="411">
        <v>132151011</v>
      </c>
      <c r="L13" s="409"/>
      <c r="M13" s="411">
        <v>0</v>
      </c>
    </row>
    <row r="14" spans="2:13" ht="13.5" x14ac:dyDescent="0.25">
      <c r="B14" s="412">
        <v>8</v>
      </c>
      <c r="C14" s="412" t="s">
        <v>4432</v>
      </c>
      <c r="E14" s="413">
        <v>2500500000</v>
      </c>
      <c r="F14" s="413">
        <v>0</v>
      </c>
      <c r="G14" s="413">
        <v>2500500000</v>
      </c>
      <c r="H14" s="408"/>
      <c r="I14" s="413">
        <v>2500500000</v>
      </c>
      <c r="J14" s="413">
        <v>0</v>
      </c>
      <c r="K14" s="413">
        <v>2500500000</v>
      </c>
      <c r="L14" s="409"/>
      <c r="M14" s="413">
        <v>0</v>
      </c>
    </row>
    <row r="15" spans="2:13" ht="13.5" x14ac:dyDescent="0.25">
      <c r="B15" s="410">
        <v>9</v>
      </c>
      <c r="C15" s="410" t="s">
        <v>2052</v>
      </c>
      <c r="E15" s="411">
        <v>589236181</v>
      </c>
      <c r="F15" s="411"/>
      <c r="G15" s="411">
        <v>589236181</v>
      </c>
      <c r="H15" s="408"/>
      <c r="I15" s="411">
        <v>589236180</v>
      </c>
      <c r="J15" s="411"/>
      <c r="K15" s="411">
        <v>589236180</v>
      </c>
      <c r="L15" s="409"/>
      <c r="M15" s="411">
        <v>1</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v>455871399</v>
      </c>
      <c r="F17" s="411">
        <v>0</v>
      </c>
      <c r="G17" s="411">
        <v>455871399</v>
      </c>
      <c r="H17" s="408"/>
      <c r="I17" s="411">
        <v>455871399</v>
      </c>
      <c r="J17" s="411">
        <v>0</v>
      </c>
      <c r="K17" s="411">
        <v>455871399</v>
      </c>
      <c r="L17" s="409"/>
      <c r="M17" s="411">
        <v>0</v>
      </c>
    </row>
    <row r="18" spans="2:13" ht="13.5" x14ac:dyDescent="0.25">
      <c r="B18" s="412">
        <v>12</v>
      </c>
      <c r="C18" s="412" t="s">
        <v>2044</v>
      </c>
      <c r="E18" s="413">
        <v>2846000</v>
      </c>
      <c r="F18" s="413">
        <v>0</v>
      </c>
      <c r="G18" s="413">
        <v>2846000</v>
      </c>
      <c r="H18" s="408"/>
      <c r="I18" s="413">
        <v>2846000</v>
      </c>
      <c r="J18" s="413">
        <v>0</v>
      </c>
      <c r="K18" s="413">
        <v>2846000</v>
      </c>
      <c r="L18" s="409"/>
      <c r="M18" s="413">
        <v>0</v>
      </c>
    </row>
    <row r="19" spans="2:13" ht="13.5" x14ac:dyDescent="0.25">
      <c r="B19" s="410">
        <v>13</v>
      </c>
      <c r="C19" s="410" t="s">
        <v>2055</v>
      </c>
      <c r="E19" s="411"/>
      <c r="F19" s="411">
        <v>0</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c r="F21" s="411">
        <v>0</v>
      </c>
      <c r="G21" s="411">
        <v>0</v>
      </c>
      <c r="H21" s="408"/>
      <c r="I21" s="411"/>
      <c r="J21" s="411">
        <v>0</v>
      </c>
      <c r="K21" s="411">
        <v>0</v>
      </c>
      <c r="L21" s="409"/>
      <c r="M21" s="411">
        <v>0</v>
      </c>
    </row>
    <row r="22" spans="2:13" ht="13.5" x14ac:dyDescent="0.25">
      <c r="B22" s="412">
        <v>16</v>
      </c>
      <c r="C22" s="412" t="s">
        <v>1931</v>
      </c>
      <c r="E22" s="413">
        <v>371803053</v>
      </c>
      <c r="F22" s="413">
        <v>0</v>
      </c>
      <c r="G22" s="413">
        <v>371803053</v>
      </c>
      <c r="H22" s="408"/>
      <c r="I22" s="413">
        <v>257308126</v>
      </c>
      <c r="J22" s="413">
        <v>115871184</v>
      </c>
      <c r="K22" s="413">
        <v>373179310</v>
      </c>
      <c r="L22" s="409"/>
      <c r="M22" s="413">
        <v>-1376257</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v>2232000</v>
      </c>
      <c r="F24" s="413">
        <v>0</v>
      </c>
      <c r="G24" s="413">
        <v>2232000</v>
      </c>
      <c r="H24" s="408"/>
      <c r="I24" s="413">
        <v>48000</v>
      </c>
      <c r="J24" s="413">
        <v>0</v>
      </c>
      <c r="K24" s="413">
        <v>48000</v>
      </c>
      <c r="L24" s="409"/>
      <c r="M24" s="413">
        <v>2184000</v>
      </c>
    </row>
    <row r="25" spans="2:13" ht="13.5" x14ac:dyDescent="0.25">
      <c r="B25" s="410">
        <v>19</v>
      </c>
      <c r="C25" s="410" t="s">
        <v>4433</v>
      </c>
      <c r="E25" s="411">
        <v>84814623</v>
      </c>
      <c r="F25" s="411">
        <v>0</v>
      </c>
      <c r="G25" s="411">
        <v>84814623</v>
      </c>
      <c r="H25" s="408"/>
      <c r="I25" s="411">
        <v>71245</v>
      </c>
      <c r="J25" s="411">
        <v>0</v>
      </c>
      <c r="K25" s="411">
        <v>71245</v>
      </c>
      <c r="L25" s="409"/>
      <c r="M25" s="411">
        <v>84743378</v>
      </c>
    </row>
    <row r="26" spans="2:13" ht="13.5" x14ac:dyDescent="0.25">
      <c r="B26" s="412">
        <v>20</v>
      </c>
      <c r="C26" s="412" t="s">
        <v>4434</v>
      </c>
      <c r="E26" s="413"/>
      <c r="F26" s="413">
        <v>0</v>
      </c>
      <c r="G26" s="413">
        <v>0</v>
      </c>
      <c r="H26" s="408"/>
      <c r="I26" s="413"/>
      <c r="J26" s="413">
        <v>0</v>
      </c>
      <c r="K26" s="413">
        <v>0</v>
      </c>
      <c r="L26" s="409"/>
      <c r="M26" s="413">
        <v>0</v>
      </c>
    </row>
    <row r="27" spans="2:13" ht="13.5" x14ac:dyDescent="0.25">
      <c r="B27" s="410">
        <v>21</v>
      </c>
      <c r="C27" s="410" t="s">
        <v>1889</v>
      </c>
      <c r="E27" s="411"/>
      <c r="F27" s="411">
        <v>0</v>
      </c>
      <c r="G27" s="411">
        <v>0</v>
      </c>
      <c r="H27" s="408"/>
      <c r="I27" s="411"/>
      <c r="J27" s="411">
        <v>0</v>
      </c>
      <c r="K27" s="411">
        <v>0</v>
      </c>
      <c r="L27" s="409"/>
      <c r="M27" s="411">
        <v>0</v>
      </c>
    </row>
    <row r="28" spans="2:13" x14ac:dyDescent="0.25">
      <c r="B28" s="406"/>
      <c r="C28" s="406" t="s">
        <v>2120</v>
      </c>
      <c r="E28" s="407">
        <f>SUM(E29:E40)</f>
        <v>11495602448</v>
      </c>
      <c r="F28" s="407">
        <f t="shared" ref="F28:G28" si="1">SUM(F29:F40)</f>
        <v>0</v>
      </c>
      <c r="G28" s="407">
        <f t="shared" si="1"/>
        <v>11495602448</v>
      </c>
      <c r="H28" s="408"/>
      <c r="I28" s="407">
        <f t="shared" ref="I28" si="2">SUM(I29:I40)</f>
        <v>17440997024</v>
      </c>
      <c r="J28" s="407">
        <f t="shared" ref="J28" si="3">SUM(J29:J40)</f>
        <v>-4364392218</v>
      </c>
      <c r="K28" s="407">
        <f t="shared" ref="K28:M28" si="4">SUM(K29:K40)</f>
        <v>13076604806</v>
      </c>
      <c r="L28" s="409"/>
      <c r="M28" s="407">
        <f t="shared" si="4"/>
        <v>-1581002358</v>
      </c>
    </row>
    <row r="29" spans="2:13" ht="13.5" x14ac:dyDescent="0.25">
      <c r="B29" s="412">
        <v>22</v>
      </c>
      <c r="C29" s="412" t="s">
        <v>2046</v>
      </c>
      <c r="E29" s="413">
        <v>-8933349926</v>
      </c>
      <c r="F29" s="413">
        <v>0</v>
      </c>
      <c r="G29" s="413">
        <v>-8933349926</v>
      </c>
      <c r="H29" s="408"/>
      <c r="I29" s="413">
        <v>-2987955350</v>
      </c>
      <c r="J29" s="413">
        <v>-4364392218</v>
      </c>
      <c r="K29" s="413">
        <v>-7352347568</v>
      </c>
      <c r="L29" s="409"/>
      <c r="M29" s="413">
        <v>-1581002358</v>
      </c>
    </row>
    <row r="30" spans="2:13" ht="13.5" x14ac:dyDescent="0.25">
      <c r="B30" s="410">
        <v>23</v>
      </c>
      <c r="C30" s="410" t="s">
        <v>1955</v>
      </c>
      <c r="E30" s="411">
        <v>9793085499</v>
      </c>
      <c r="F30" s="411">
        <v>0</v>
      </c>
      <c r="G30" s="411">
        <v>9793085499</v>
      </c>
      <c r="H30" s="408"/>
      <c r="I30" s="411">
        <v>9793085499</v>
      </c>
      <c r="J30" s="411">
        <v>0</v>
      </c>
      <c r="K30" s="411">
        <v>9793085499</v>
      </c>
      <c r="L30" s="409"/>
      <c r="M30" s="411">
        <v>0</v>
      </c>
    </row>
    <row r="31" spans="2:13" ht="13.5" x14ac:dyDescent="0.25">
      <c r="B31" s="412">
        <v>24</v>
      </c>
      <c r="C31" s="412" t="s">
        <v>2047</v>
      </c>
      <c r="E31" s="413">
        <v>3400800000</v>
      </c>
      <c r="F31" s="413">
        <v>-15000000</v>
      </c>
      <c r="G31" s="413">
        <v>3385800000</v>
      </c>
      <c r="H31" s="408"/>
      <c r="I31" s="413">
        <v>3385800000</v>
      </c>
      <c r="J31" s="413"/>
      <c r="K31" s="413">
        <v>3385800000</v>
      </c>
      <c r="L31" s="409"/>
      <c r="M31" s="413">
        <v>0</v>
      </c>
    </row>
    <row r="32" spans="2:13" ht="13.5" x14ac:dyDescent="0.25">
      <c r="B32" s="410">
        <v>25</v>
      </c>
      <c r="C32" s="410" t="s">
        <v>1964</v>
      </c>
      <c r="E32" s="411">
        <v>3750000000</v>
      </c>
      <c r="F32" s="411">
        <v>0</v>
      </c>
      <c r="G32" s="411">
        <v>3750000000</v>
      </c>
      <c r="H32" s="408"/>
      <c r="I32" s="411">
        <v>3750000000</v>
      </c>
      <c r="J32" s="411">
        <v>0</v>
      </c>
      <c r="K32" s="411">
        <v>3750000000</v>
      </c>
      <c r="L32" s="409"/>
      <c r="M32" s="411">
        <v>0</v>
      </c>
    </row>
    <row r="33" spans="2:13" ht="13.5" x14ac:dyDescent="0.25">
      <c r="B33" s="412">
        <v>26</v>
      </c>
      <c r="C33" s="412" t="s">
        <v>1966</v>
      </c>
      <c r="E33" s="413"/>
      <c r="F33" s="413">
        <v>15000000</v>
      </c>
      <c r="G33" s="413">
        <v>15000000</v>
      </c>
      <c r="H33" s="408"/>
      <c r="I33" s="413">
        <v>15000000</v>
      </c>
      <c r="J33" s="413">
        <v>0</v>
      </c>
      <c r="K33" s="413">
        <v>15000000</v>
      </c>
      <c r="L33" s="409"/>
      <c r="M33" s="413">
        <v>0</v>
      </c>
    </row>
    <row r="34" spans="2:13" ht="13.5" x14ac:dyDescent="0.25">
      <c r="B34" s="410">
        <v>27</v>
      </c>
      <c r="C34" s="410" t="s">
        <v>1889</v>
      </c>
      <c r="E34" s="411"/>
      <c r="F34" s="411">
        <v>0</v>
      </c>
      <c r="G34" s="411">
        <v>0</v>
      </c>
      <c r="H34" s="408"/>
      <c r="I34" s="411"/>
      <c r="J34" s="411">
        <v>0</v>
      </c>
      <c r="K34" s="411">
        <v>0</v>
      </c>
      <c r="L34" s="409"/>
      <c r="M34" s="411">
        <v>0</v>
      </c>
    </row>
    <row r="35" spans="2:13" ht="13.5" x14ac:dyDescent="0.25">
      <c r="B35" s="412">
        <v>28</v>
      </c>
      <c r="C35" s="412" t="s">
        <v>1970</v>
      </c>
      <c r="E35" s="413"/>
      <c r="F35" s="413">
        <v>0</v>
      </c>
      <c r="G35" s="413">
        <v>0</v>
      </c>
      <c r="H35" s="408"/>
      <c r="I35" s="413"/>
      <c r="J35" s="413">
        <v>0</v>
      </c>
      <c r="K35" s="413">
        <v>0</v>
      </c>
      <c r="L35" s="409"/>
      <c r="M35" s="413">
        <v>0</v>
      </c>
    </row>
    <row r="36" spans="2:13" ht="13.5" x14ac:dyDescent="0.25">
      <c r="B36" s="410">
        <v>29</v>
      </c>
      <c r="C36" s="410" t="s">
        <v>2121</v>
      </c>
      <c r="E36" s="411"/>
      <c r="F36" s="411">
        <v>0</v>
      </c>
      <c r="G36" s="411">
        <v>0</v>
      </c>
      <c r="H36" s="408"/>
      <c r="I36" s="411"/>
      <c r="J36" s="411">
        <v>0</v>
      </c>
      <c r="K36" s="411">
        <v>0</v>
      </c>
      <c r="L36" s="409"/>
      <c r="M36" s="411">
        <v>0</v>
      </c>
    </row>
    <row r="37" spans="2:13" ht="13.5" x14ac:dyDescent="0.25">
      <c r="B37" s="412">
        <v>30</v>
      </c>
      <c r="C37" s="412" t="s">
        <v>2122</v>
      </c>
      <c r="E37" s="413"/>
      <c r="F37" s="413">
        <v>0</v>
      </c>
      <c r="G37" s="413">
        <v>0</v>
      </c>
      <c r="H37" s="408"/>
      <c r="I37" s="413"/>
      <c r="J37" s="413">
        <v>0</v>
      </c>
      <c r="K37" s="413">
        <v>0</v>
      </c>
      <c r="L37" s="409"/>
      <c r="M37" s="413">
        <v>0</v>
      </c>
    </row>
    <row r="38" spans="2:13" ht="13.5" x14ac:dyDescent="0.25">
      <c r="B38" s="410">
        <v>31</v>
      </c>
      <c r="C38" s="410" t="s">
        <v>1972</v>
      </c>
      <c r="E38" s="411"/>
      <c r="F38" s="411">
        <v>0</v>
      </c>
      <c r="G38" s="411">
        <v>0</v>
      </c>
      <c r="H38" s="408"/>
      <c r="I38" s="411"/>
      <c r="J38" s="411">
        <v>0</v>
      </c>
      <c r="K38" s="411">
        <v>0</v>
      </c>
      <c r="L38" s="409"/>
      <c r="M38" s="411">
        <v>0</v>
      </c>
    </row>
    <row r="39" spans="2:13" ht="13.5" x14ac:dyDescent="0.25">
      <c r="B39" s="412">
        <v>32</v>
      </c>
      <c r="C39" s="412" t="s">
        <v>1974</v>
      </c>
      <c r="E39" s="413"/>
      <c r="F39" s="413">
        <v>0</v>
      </c>
      <c r="G39" s="413">
        <v>0</v>
      </c>
      <c r="H39" s="408"/>
      <c r="I39" s="413"/>
      <c r="J39" s="413">
        <v>0</v>
      </c>
      <c r="K39" s="413">
        <v>0</v>
      </c>
      <c r="L39" s="409"/>
      <c r="M39" s="413">
        <v>0</v>
      </c>
    </row>
    <row r="40" spans="2:13" ht="13.5" x14ac:dyDescent="0.25">
      <c r="B40" s="410">
        <v>33</v>
      </c>
      <c r="C40" s="410" t="s">
        <v>1976</v>
      </c>
      <c r="E40" s="411">
        <v>3485066875</v>
      </c>
      <c r="F40" s="411"/>
      <c r="G40" s="411">
        <v>3485066875</v>
      </c>
      <c r="H40" s="408"/>
      <c r="I40" s="411">
        <v>3485066875</v>
      </c>
      <c r="J40" s="411">
        <v>0</v>
      </c>
      <c r="K40" s="411">
        <v>3485066875</v>
      </c>
      <c r="L40" s="409"/>
      <c r="M40" s="411">
        <v>0</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13"/>
      <c r="F42" s="413">
        <v>0</v>
      </c>
      <c r="G42" s="413">
        <v>0</v>
      </c>
      <c r="H42" s="408"/>
      <c r="I42" s="413"/>
      <c r="J42" s="413">
        <v>0</v>
      </c>
      <c r="K42" s="413">
        <v>0</v>
      </c>
      <c r="L42" s="409"/>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0">
        <v>35</v>
      </c>
      <c r="C44" s="410" t="s">
        <v>1982</v>
      </c>
      <c r="E44" s="411"/>
      <c r="F44" s="411">
        <v>0</v>
      </c>
      <c r="G44" s="411">
        <v>0</v>
      </c>
      <c r="H44" s="408"/>
      <c r="I44" s="411"/>
      <c r="J44" s="411"/>
      <c r="K44" s="411">
        <v>0</v>
      </c>
      <c r="L44" s="409"/>
      <c r="M44" s="411">
        <v>0</v>
      </c>
    </row>
    <row r="45" spans="2:13" ht="13.5" x14ac:dyDescent="0.25">
      <c r="B45" s="412">
        <v>36</v>
      </c>
      <c r="C45" s="412" t="s">
        <v>1984</v>
      </c>
      <c r="E45" s="413"/>
      <c r="F45" s="413">
        <v>0</v>
      </c>
      <c r="G45" s="413">
        <v>0</v>
      </c>
      <c r="H45" s="408"/>
      <c r="I45" s="413"/>
      <c r="J45" s="413">
        <v>0</v>
      </c>
      <c r="K45" s="413">
        <v>0</v>
      </c>
      <c r="L45" s="409"/>
      <c r="M45" s="413">
        <v>0</v>
      </c>
    </row>
    <row r="46" spans="2:13" x14ac:dyDescent="0.25">
      <c r="B46" s="406"/>
      <c r="C46" s="406" t="s">
        <v>4435</v>
      </c>
      <c r="E46" s="407">
        <f>E47</f>
        <v>0</v>
      </c>
      <c r="F46" s="407">
        <f>F47</f>
        <v>0</v>
      </c>
      <c r="G46" s="407">
        <f>G47</f>
        <v>0</v>
      </c>
      <c r="H46" s="408"/>
      <c r="I46" s="407">
        <f>I47</f>
        <v>0</v>
      </c>
      <c r="J46" s="407">
        <f>J47</f>
        <v>0</v>
      </c>
      <c r="K46" s="407">
        <f>K47</f>
        <v>0</v>
      </c>
      <c r="L46" s="409"/>
      <c r="M46" s="407">
        <f>M47</f>
        <v>0</v>
      </c>
    </row>
    <row r="47" spans="2:13" ht="13.5" x14ac:dyDescent="0.25">
      <c r="B47" s="410">
        <v>37</v>
      </c>
      <c r="C47" s="410" t="s">
        <v>1987</v>
      </c>
      <c r="E47" s="411"/>
      <c r="F47" s="411">
        <v>0</v>
      </c>
      <c r="G47" s="411">
        <v>0</v>
      </c>
      <c r="H47" s="408"/>
      <c r="I47" s="411"/>
      <c r="J47" s="411">
        <v>0</v>
      </c>
      <c r="K47" s="411">
        <v>0</v>
      </c>
      <c r="L47" s="409"/>
      <c r="M47" s="411">
        <v>0</v>
      </c>
    </row>
    <row r="48" spans="2:13" x14ac:dyDescent="0.25">
      <c r="B48" s="406"/>
      <c r="C48" s="406" t="s">
        <v>2126</v>
      </c>
      <c r="E48" s="407">
        <f>E49</f>
        <v>0</v>
      </c>
      <c r="F48" s="407">
        <f>F49</f>
        <v>0</v>
      </c>
      <c r="G48" s="407">
        <f>G49</f>
        <v>0</v>
      </c>
      <c r="H48" s="408"/>
      <c r="I48" s="407">
        <f>I49</f>
        <v>99120</v>
      </c>
      <c r="J48" s="407">
        <f>J49</f>
        <v>0</v>
      </c>
      <c r="K48" s="407">
        <f>K49</f>
        <v>99120</v>
      </c>
      <c r="L48" s="409"/>
      <c r="M48" s="407">
        <f>M49</f>
        <v>-99120</v>
      </c>
    </row>
    <row r="49" spans="2:13" ht="13.5" x14ac:dyDescent="0.25">
      <c r="B49" s="412">
        <v>38</v>
      </c>
      <c r="C49" s="412" t="s">
        <v>1990</v>
      </c>
      <c r="E49" s="413"/>
      <c r="F49" s="413">
        <v>0</v>
      </c>
      <c r="G49" s="413">
        <v>0</v>
      </c>
      <c r="H49" s="408"/>
      <c r="I49" s="413">
        <v>99120</v>
      </c>
      <c r="J49" s="413">
        <v>0</v>
      </c>
      <c r="K49" s="413">
        <v>99120</v>
      </c>
      <c r="L49" s="409"/>
      <c r="M49" s="413">
        <v>-99120</v>
      </c>
    </row>
    <row r="50" spans="2:13" x14ac:dyDescent="0.25">
      <c r="B50" s="406"/>
      <c r="C50" s="406" t="s">
        <v>4436</v>
      </c>
      <c r="E50" s="407">
        <f>E51</f>
        <v>488980736</v>
      </c>
      <c r="F50" s="407">
        <f>F51</f>
        <v>0</v>
      </c>
      <c r="G50" s="407">
        <f>G51</f>
        <v>488980736</v>
      </c>
      <c r="H50" s="408"/>
      <c r="I50" s="407">
        <f>I51</f>
        <v>0</v>
      </c>
      <c r="J50" s="407">
        <f>J51</f>
        <v>0</v>
      </c>
      <c r="K50" s="407">
        <f>K51</f>
        <v>0</v>
      </c>
      <c r="L50" s="409"/>
      <c r="M50" s="407">
        <f>M51</f>
        <v>488980736</v>
      </c>
    </row>
    <row r="51" spans="2:13" ht="13.5" x14ac:dyDescent="0.25">
      <c r="B51" s="410">
        <v>39</v>
      </c>
      <c r="C51" s="410" t="s">
        <v>2048</v>
      </c>
      <c r="E51" s="411">
        <v>488980736</v>
      </c>
      <c r="F51" s="411">
        <v>0</v>
      </c>
      <c r="G51" s="411">
        <v>488980736</v>
      </c>
      <c r="H51" s="408"/>
      <c r="I51" s="411"/>
      <c r="J51" s="411">
        <v>0</v>
      </c>
      <c r="K51" s="411">
        <v>0</v>
      </c>
      <c r="L51" s="409"/>
      <c r="M51" s="411">
        <v>488980736</v>
      </c>
    </row>
    <row r="52" spans="2:13" ht="13.5" x14ac:dyDescent="0.25">
      <c r="B52" s="550" t="s">
        <v>2049</v>
      </c>
      <c r="C52" s="550"/>
      <c r="E52" s="414">
        <f>E5+E8+E28+E41+E43+E46+E48+E50</f>
        <v>22852873546</v>
      </c>
      <c r="F52" s="414">
        <f>F5+F8+F28+F41+F43+F46+F48+F50</f>
        <v>461145267</v>
      </c>
      <c r="G52" s="414">
        <f>G5+G8+G28+G41+G43+G46+G48+G50</f>
        <v>23314018813</v>
      </c>
      <c r="H52" s="415"/>
      <c r="I52" s="414">
        <f>I5+I8+I28+I41+I43+I46+I48+I50</f>
        <v>28580063928</v>
      </c>
      <c r="J52" s="414">
        <f>J5+J8+J28+J41+J43+J46+J48+J50</f>
        <v>-4248521034</v>
      </c>
      <c r="K52" s="414">
        <f>K5+K8+K28+K41+K43+K46+K48+K50</f>
        <v>24331542894</v>
      </c>
      <c r="L52" s="416"/>
      <c r="M52" s="414">
        <f>M5+M8+M28+M41+M43+M46+M48+M50</f>
        <v>-1017524081</v>
      </c>
    </row>
    <row r="54" spans="2:13" x14ac:dyDescent="0.25">
      <c r="E54" s="430"/>
    </row>
  </sheetData>
  <mergeCells count="6">
    <mergeCell ref="M3:M4"/>
    <mergeCell ref="B52:C52"/>
    <mergeCell ref="B3:B4"/>
    <mergeCell ref="C3:C4"/>
    <mergeCell ref="E3:G3"/>
    <mergeCell ref="I3:K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52"/>
  <sheetViews>
    <sheetView zoomScale="86" zoomScaleNormal="86" workbookViewId="0">
      <selection activeCell="E14" sqref="E14"/>
    </sheetView>
  </sheetViews>
  <sheetFormatPr baseColWidth="10" defaultColWidth="45.85546875" defaultRowHeight="11.25" x14ac:dyDescent="0.25"/>
  <cols>
    <col min="1" max="1" width="3.7109375" style="417" bestFit="1" customWidth="1"/>
    <col min="2" max="2" width="2.85546875" style="397" bestFit="1" customWidth="1"/>
    <col min="3" max="3" width="48.5703125" style="402" bestFit="1" customWidth="1"/>
    <col min="4" max="4" width="0.28515625" style="399" customWidth="1"/>
    <col min="5" max="5" width="13.42578125" style="402" bestFit="1" customWidth="1"/>
    <col min="6" max="6" width="11.28515625" style="397" bestFit="1" customWidth="1"/>
    <col min="7" max="7" width="13.42578125" style="402" bestFit="1" customWidth="1"/>
    <col min="8" max="8" width="0.28515625" style="399" customWidth="1"/>
    <col min="9" max="9" width="13.42578125" style="402" bestFit="1" customWidth="1"/>
    <col min="10" max="10" width="15.140625" style="402" customWidth="1"/>
    <col min="11" max="11" width="16.140625" style="402" customWidth="1"/>
    <col min="12" max="12" width="0.28515625" style="399" customWidth="1"/>
    <col min="13" max="13" width="13.140625" style="402" bestFit="1" customWidth="1"/>
    <col min="14" max="16384" width="45.85546875" style="402"/>
  </cols>
  <sheetData>
    <row r="1" spans="2:13" ht="45" x14ac:dyDescent="0.25">
      <c r="C1" s="398" t="s">
        <v>27</v>
      </c>
      <c r="E1" s="424" t="s">
        <v>2849</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0</v>
      </c>
      <c r="F5" s="407">
        <f t="shared" ref="F5:G5" si="0">+F6+F7</f>
        <v>589224</v>
      </c>
      <c r="G5" s="407">
        <f t="shared" si="0"/>
        <v>589224</v>
      </c>
      <c r="H5" s="408"/>
      <c r="I5" s="407">
        <f>+I6+I7</f>
        <v>589224</v>
      </c>
      <c r="J5" s="407">
        <f>+J6+J7</f>
        <v>0</v>
      </c>
      <c r="K5" s="407">
        <f>+K6+K7</f>
        <v>589224</v>
      </c>
      <c r="L5" s="409"/>
      <c r="M5" s="407">
        <f>+M6+M7</f>
        <v>0</v>
      </c>
    </row>
    <row r="6" spans="2:13" ht="13.5" x14ac:dyDescent="0.25">
      <c r="B6" s="410">
        <v>1</v>
      </c>
      <c r="C6" s="410" t="s">
        <v>2041</v>
      </c>
      <c r="E6" s="411"/>
      <c r="F6" s="411">
        <v>589224</v>
      </c>
      <c r="G6" s="411">
        <v>589224</v>
      </c>
      <c r="H6" s="408"/>
      <c r="I6" s="411">
        <v>589224</v>
      </c>
      <c r="J6" s="411">
        <v>0</v>
      </c>
      <c r="K6" s="411">
        <v>589224</v>
      </c>
      <c r="L6" s="409"/>
      <c r="M6" s="411">
        <v>0</v>
      </c>
    </row>
    <row r="7" spans="2:13" ht="13.5" x14ac:dyDescent="0.25">
      <c r="B7" s="412">
        <v>2</v>
      </c>
      <c r="C7" s="412" t="s">
        <v>1889</v>
      </c>
      <c r="E7" s="413"/>
      <c r="F7" s="413">
        <v>0</v>
      </c>
      <c r="G7" s="413">
        <v>0</v>
      </c>
      <c r="H7" s="408"/>
      <c r="I7" s="413"/>
      <c r="J7" s="413">
        <v>0</v>
      </c>
      <c r="K7" s="413">
        <v>0</v>
      </c>
      <c r="L7" s="409"/>
      <c r="M7" s="413">
        <v>0</v>
      </c>
    </row>
    <row r="8" spans="2:13" x14ac:dyDescent="0.25">
      <c r="B8" s="406"/>
      <c r="C8" s="406" t="s">
        <v>2113</v>
      </c>
      <c r="E8" s="407">
        <f>SUM(E9:E27)</f>
        <v>77045093</v>
      </c>
      <c r="F8" s="407">
        <f>SUM(F9:F27)</f>
        <v>0</v>
      </c>
      <c r="G8" s="407">
        <f>SUM(G9:G27)</f>
        <v>77045093</v>
      </c>
      <c r="H8" s="408"/>
      <c r="I8" s="407">
        <f>SUM(I9:I27)</f>
        <v>72065666</v>
      </c>
      <c r="J8" s="407">
        <f>SUM(J9:J27)</f>
        <v>300000</v>
      </c>
      <c r="K8" s="407">
        <f>SUM(K9:K27)</f>
        <v>72365666</v>
      </c>
      <c r="L8" s="409"/>
      <c r="M8" s="407">
        <f>SUM(M9:M27)</f>
        <v>4679427</v>
      </c>
    </row>
    <row r="9" spans="2:13" ht="13.5" x14ac:dyDescent="0.25">
      <c r="B9" s="410">
        <v>3</v>
      </c>
      <c r="C9" s="410" t="s">
        <v>2054</v>
      </c>
      <c r="E9" s="411"/>
      <c r="F9" s="411">
        <v>0</v>
      </c>
      <c r="G9" s="411">
        <v>0</v>
      </c>
      <c r="H9" s="408"/>
      <c r="I9" s="411"/>
      <c r="J9" s="411">
        <v>0</v>
      </c>
      <c r="K9" s="411">
        <v>0</v>
      </c>
      <c r="L9" s="409"/>
      <c r="M9" s="411">
        <v>0</v>
      </c>
    </row>
    <row r="10" spans="2:13" ht="13.5" x14ac:dyDescent="0.25">
      <c r="B10" s="412">
        <v>4</v>
      </c>
      <c r="C10" s="412" t="s">
        <v>2042</v>
      </c>
      <c r="E10" s="413">
        <v>70514987</v>
      </c>
      <c r="F10" s="413">
        <v>0</v>
      </c>
      <c r="G10" s="413">
        <v>70514987</v>
      </c>
      <c r="H10" s="408"/>
      <c r="I10" s="413">
        <v>65835560</v>
      </c>
      <c r="J10" s="413">
        <v>0</v>
      </c>
      <c r="K10" s="413">
        <v>65835560</v>
      </c>
      <c r="L10" s="409"/>
      <c r="M10" s="413">
        <v>4679427</v>
      </c>
    </row>
    <row r="11" spans="2:13" ht="13.5" x14ac:dyDescent="0.25">
      <c r="B11" s="410">
        <v>5</v>
      </c>
      <c r="C11" s="410" t="s">
        <v>2050</v>
      </c>
      <c r="E11" s="411"/>
      <c r="F11" s="411">
        <v>0</v>
      </c>
      <c r="G11" s="411">
        <v>0</v>
      </c>
      <c r="H11" s="408"/>
      <c r="I11" s="411"/>
      <c r="J11" s="411">
        <v>0</v>
      </c>
      <c r="K11" s="411">
        <v>0</v>
      </c>
      <c r="L11" s="409"/>
      <c r="M11" s="411">
        <v>0</v>
      </c>
    </row>
    <row r="12" spans="2:13" ht="13.5" x14ac:dyDescent="0.25">
      <c r="B12" s="412">
        <v>6</v>
      </c>
      <c r="C12" s="412" t="s">
        <v>2043</v>
      </c>
      <c r="E12" s="413">
        <v>2389200</v>
      </c>
      <c r="F12" s="413">
        <v>0</v>
      </c>
      <c r="G12" s="413">
        <v>2389200</v>
      </c>
      <c r="H12" s="408"/>
      <c r="I12" s="413">
        <v>2389200</v>
      </c>
      <c r="J12" s="413">
        <v>0</v>
      </c>
      <c r="K12" s="413">
        <v>2389200</v>
      </c>
      <c r="L12" s="409"/>
      <c r="M12" s="413">
        <v>0</v>
      </c>
    </row>
    <row r="13" spans="2:13" ht="13.5" x14ac:dyDescent="0.25">
      <c r="B13" s="410">
        <v>7</v>
      </c>
      <c r="C13" s="410" t="s">
        <v>2051</v>
      </c>
      <c r="E13" s="411">
        <v>1196524</v>
      </c>
      <c r="F13" s="411">
        <v>0</v>
      </c>
      <c r="G13" s="411">
        <v>1196524</v>
      </c>
      <c r="H13" s="408"/>
      <c r="I13" s="411">
        <v>896524</v>
      </c>
      <c r="J13" s="411">
        <v>300000</v>
      </c>
      <c r="K13" s="411">
        <v>1196524</v>
      </c>
      <c r="L13" s="409"/>
      <c r="M13" s="411">
        <v>0</v>
      </c>
    </row>
    <row r="14" spans="2:13" ht="13.5" x14ac:dyDescent="0.25">
      <c r="B14" s="412">
        <v>8</v>
      </c>
      <c r="C14" s="412" t="s">
        <v>4432</v>
      </c>
      <c r="E14" s="413"/>
      <c r="F14" s="413">
        <v>0</v>
      </c>
      <c r="G14" s="413">
        <v>0</v>
      </c>
      <c r="H14" s="408"/>
      <c r="I14" s="413"/>
      <c r="J14" s="413">
        <v>0</v>
      </c>
      <c r="K14" s="413">
        <v>0</v>
      </c>
      <c r="L14" s="409"/>
      <c r="M14" s="413">
        <v>0</v>
      </c>
    </row>
    <row r="15" spans="2:13" ht="13.5" x14ac:dyDescent="0.25">
      <c r="B15" s="410">
        <v>9</v>
      </c>
      <c r="C15" s="410" t="s">
        <v>2052</v>
      </c>
      <c r="E15" s="411">
        <v>2944382</v>
      </c>
      <c r="F15" s="411"/>
      <c r="G15" s="411">
        <v>2944382</v>
      </c>
      <c r="H15" s="408"/>
      <c r="I15" s="411">
        <v>2944382</v>
      </c>
      <c r="J15" s="411"/>
      <c r="K15" s="411">
        <v>2944382</v>
      </c>
      <c r="L15" s="409"/>
      <c r="M15" s="411">
        <v>0</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c r="F17" s="411">
        <v>0</v>
      </c>
      <c r="G17" s="411">
        <v>0</v>
      </c>
      <c r="H17" s="408"/>
      <c r="I17" s="411"/>
      <c r="J17" s="411">
        <v>0</v>
      </c>
      <c r="K17" s="411">
        <v>0</v>
      </c>
      <c r="L17" s="409"/>
      <c r="M17" s="411">
        <v>0</v>
      </c>
    </row>
    <row r="18" spans="2:13" ht="13.5" x14ac:dyDescent="0.25">
      <c r="B18" s="412">
        <v>12</v>
      </c>
      <c r="C18" s="412" t="s">
        <v>2044</v>
      </c>
      <c r="E18" s="413"/>
      <c r="F18" s="413">
        <v>0</v>
      </c>
      <c r="G18" s="413">
        <v>0</v>
      </c>
      <c r="H18" s="408"/>
      <c r="I18" s="413"/>
      <c r="J18" s="413">
        <v>0</v>
      </c>
      <c r="K18" s="413">
        <v>0</v>
      </c>
      <c r="L18" s="409"/>
      <c r="M18" s="413">
        <v>0</v>
      </c>
    </row>
    <row r="19" spans="2:13" ht="13.5" x14ac:dyDescent="0.25">
      <c r="B19" s="410">
        <v>13</v>
      </c>
      <c r="C19" s="410" t="s">
        <v>2055</v>
      </c>
      <c r="E19" s="411"/>
      <c r="F19" s="411">
        <v>0</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c r="F21" s="411">
        <v>0</v>
      </c>
      <c r="G21" s="411">
        <v>0</v>
      </c>
      <c r="H21" s="408"/>
      <c r="I21" s="411"/>
      <c r="J21" s="411">
        <v>0</v>
      </c>
      <c r="K21" s="411">
        <v>0</v>
      </c>
      <c r="L21" s="409"/>
      <c r="M21" s="411">
        <v>0</v>
      </c>
    </row>
    <row r="22" spans="2:13" ht="13.5" x14ac:dyDescent="0.25">
      <c r="B22" s="412">
        <v>16</v>
      </c>
      <c r="C22" s="412" t="s">
        <v>1931</v>
      </c>
      <c r="E22" s="413"/>
      <c r="F22" s="413">
        <v>0</v>
      </c>
      <c r="G22" s="413">
        <v>0</v>
      </c>
      <c r="H22" s="408"/>
      <c r="I22" s="413"/>
      <c r="J22" s="413">
        <v>0</v>
      </c>
      <c r="K22" s="413">
        <v>0</v>
      </c>
      <c r="L22" s="409"/>
      <c r="M22" s="413">
        <v>0</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c r="F24" s="413">
        <v>0</v>
      </c>
      <c r="G24" s="413">
        <v>0</v>
      </c>
      <c r="H24" s="408"/>
      <c r="I24" s="413"/>
      <c r="J24" s="413">
        <v>0</v>
      </c>
      <c r="K24" s="413">
        <v>0</v>
      </c>
      <c r="L24" s="409"/>
      <c r="M24" s="413">
        <v>0</v>
      </c>
    </row>
    <row r="25" spans="2:13" ht="13.5" x14ac:dyDescent="0.25">
      <c r="B25" s="410">
        <v>19</v>
      </c>
      <c r="C25" s="410" t="s">
        <v>4433</v>
      </c>
      <c r="E25" s="411"/>
      <c r="F25" s="411">
        <v>0</v>
      </c>
      <c r="G25" s="411">
        <v>0</v>
      </c>
      <c r="H25" s="408"/>
      <c r="I25" s="411"/>
      <c r="J25" s="411"/>
      <c r="K25" s="411">
        <v>0</v>
      </c>
      <c r="L25" s="409"/>
      <c r="M25" s="411">
        <v>0</v>
      </c>
    </row>
    <row r="26" spans="2:13" ht="13.5" x14ac:dyDescent="0.25">
      <c r="B26" s="412">
        <v>20</v>
      </c>
      <c r="C26" s="412" t="s">
        <v>4434</v>
      </c>
      <c r="E26" s="413"/>
      <c r="F26" s="413">
        <v>0</v>
      </c>
      <c r="G26" s="413">
        <v>0</v>
      </c>
      <c r="H26" s="408"/>
      <c r="I26" s="413"/>
      <c r="J26" s="413">
        <v>0</v>
      </c>
      <c r="K26" s="413">
        <v>0</v>
      </c>
      <c r="L26" s="409"/>
      <c r="M26" s="413">
        <v>0</v>
      </c>
    </row>
    <row r="27" spans="2:13" ht="13.5" x14ac:dyDescent="0.25">
      <c r="B27" s="410">
        <v>21</v>
      </c>
      <c r="C27" s="410" t="s">
        <v>1889</v>
      </c>
      <c r="E27" s="411"/>
      <c r="F27" s="411">
        <v>0</v>
      </c>
      <c r="G27" s="411">
        <v>0</v>
      </c>
      <c r="H27" s="408"/>
      <c r="I27" s="411"/>
      <c r="J27" s="411">
        <v>0</v>
      </c>
      <c r="K27" s="411">
        <v>0</v>
      </c>
      <c r="L27" s="409"/>
      <c r="M27" s="411">
        <v>0</v>
      </c>
    </row>
    <row r="28" spans="2:13" x14ac:dyDescent="0.25">
      <c r="B28" s="406"/>
      <c r="C28" s="406" t="s">
        <v>2120</v>
      </c>
      <c r="E28" s="407">
        <f>SUM(E29:E40)</f>
        <v>36074417</v>
      </c>
      <c r="F28" s="407">
        <f t="shared" ref="F28:G28" si="1">SUM(F29:F40)</f>
        <v>0</v>
      </c>
      <c r="G28" s="407">
        <f t="shared" si="1"/>
        <v>36074417</v>
      </c>
      <c r="H28" s="408"/>
      <c r="I28" s="407">
        <f t="shared" ref="I28:M28" si="2">SUM(I29:I40)</f>
        <v>36074417</v>
      </c>
      <c r="J28" s="407">
        <f t="shared" si="2"/>
        <v>0</v>
      </c>
      <c r="K28" s="407">
        <f t="shared" si="2"/>
        <v>36074417</v>
      </c>
      <c r="L28" s="409"/>
      <c r="M28" s="407">
        <f t="shared" si="2"/>
        <v>0</v>
      </c>
    </row>
    <row r="29" spans="2:13" ht="13.5" x14ac:dyDescent="0.25">
      <c r="B29" s="412">
        <v>22</v>
      </c>
      <c r="C29" s="412" t="s">
        <v>2046</v>
      </c>
      <c r="E29" s="413"/>
      <c r="F29" s="413">
        <v>0</v>
      </c>
      <c r="G29" s="413">
        <v>0</v>
      </c>
      <c r="H29" s="408"/>
      <c r="I29" s="413"/>
      <c r="J29" s="413">
        <v>0</v>
      </c>
      <c r="K29" s="413">
        <v>0</v>
      </c>
      <c r="L29" s="409"/>
      <c r="M29" s="413">
        <v>0</v>
      </c>
    </row>
    <row r="30" spans="2:13" ht="13.5" x14ac:dyDescent="0.25">
      <c r="B30" s="410">
        <v>23</v>
      </c>
      <c r="C30" s="410" t="s">
        <v>1955</v>
      </c>
      <c r="E30" s="411"/>
      <c r="F30" s="411">
        <v>0</v>
      </c>
      <c r="G30" s="411">
        <v>0</v>
      </c>
      <c r="H30" s="408"/>
      <c r="I30" s="411"/>
      <c r="J30" s="411">
        <v>0</v>
      </c>
      <c r="K30" s="411">
        <v>0</v>
      </c>
      <c r="L30" s="409"/>
      <c r="M30" s="411">
        <v>0</v>
      </c>
    </row>
    <row r="31" spans="2:13" ht="13.5" x14ac:dyDescent="0.25">
      <c r="B31" s="412">
        <v>24</v>
      </c>
      <c r="C31" s="412" t="s">
        <v>2047</v>
      </c>
      <c r="E31" s="413">
        <v>36074417</v>
      </c>
      <c r="F31" s="413">
        <v>-12000000</v>
      </c>
      <c r="G31" s="413">
        <v>24074417</v>
      </c>
      <c r="H31" s="408"/>
      <c r="I31" s="413">
        <v>24074417</v>
      </c>
      <c r="J31" s="413">
        <v>0</v>
      </c>
      <c r="K31" s="413">
        <v>24074417</v>
      </c>
      <c r="L31" s="409"/>
      <c r="M31" s="413">
        <v>0</v>
      </c>
    </row>
    <row r="32" spans="2:13" ht="13.5" x14ac:dyDescent="0.25">
      <c r="B32" s="410">
        <v>25</v>
      </c>
      <c r="C32" s="410" t="s">
        <v>1964</v>
      </c>
      <c r="E32" s="411"/>
      <c r="F32" s="411">
        <v>0</v>
      </c>
      <c r="G32" s="411">
        <v>0</v>
      </c>
      <c r="H32" s="408"/>
      <c r="I32" s="411"/>
      <c r="J32" s="411">
        <v>0</v>
      </c>
      <c r="K32" s="411">
        <v>0</v>
      </c>
      <c r="L32" s="409"/>
      <c r="M32" s="411">
        <v>0</v>
      </c>
    </row>
    <row r="33" spans="2:13" ht="13.5" x14ac:dyDescent="0.25">
      <c r="B33" s="412">
        <v>26</v>
      </c>
      <c r="C33" s="412" t="s">
        <v>1966</v>
      </c>
      <c r="E33" s="413"/>
      <c r="F33" s="413">
        <v>12000000</v>
      </c>
      <c r="G33" s="413">
        <v>12000000</v>
      </c>
      <c r="H33" s="408"/>
      <c r="I33" s="413">
        <v>12000000</v>
      </c>
      <c r="J33" s="413">
        <v>0</v>
      </c>
      <c r="K33" s="413">
        <v>12000000</v>
      </c>
      <c r="L33" s="409"/>
      <c r="M33" s="413">
        <v>0</v>
      </c>
    </row>
    <row r="34" spans="2:13" ht="13.5" x14ac:dyDescent="0.25">
      <c r="B34" s="410">
        <v>27</v>
      </c>
      <c r="C34" s="410" t="s">
        <v>1889</v>
      </c>
      <c r="E34" s="411"/>
      <c r="F34" s="411">
        <v>0</v>
      </c>
      <c r="G34" s="411">
        <v>0</v>
      </c>
      <c r="H34" s="408"/>
      <c r="I34" s="411"/>
      <c r="J34" s="411">
        <v>0</v>
      </c>
      <c r="K34" s="411">
        <v>0</v>
      </c>
      <c r="L34" s="409"/>
      <c r="M34" s="411">
        <v>0</v>
      </c>
    </row>
    <row r="35" spans="2:13" ht="13.5" x14ac:dyDescent="0.25">
      <c r="B35" s="412">
        <v>28</v>
      </c>
      <c r="C35" s="412" t="s">
        <v>1970</v>
      </c>
      <c r="E35" s="413"/>
      <c r="F35" s="413">
        <v>0</v>
      </c>
      <c r="G35" s="413">
        <v>0</v>
      </c>
      <c r="H35" s="408"/>
      <c r="I35" s="413"/>
      <c r="J35" s="413">
        <v>0</v>
      </c>
      <c r="K35" s="413">
        <v>0</v>
      </c>
      <c r="L35" s="409"/>
      <c r="M35" s="413">
        <v>0</v>
      </c>
    </row>
    <row r="36" spans="2:13" ht="13.5" x14ac:dyDescent="0.25">
      <c r="B36" s="410">
        <v>29</v>
      </c>
      <c r="C36" s="410" t="s">
        <v>2121</v>
      </c>
      <c r="E36" s="411"/>
      <c r="F36" s="411">
        <v>0</v>
      </c>
      <c r="G36" s="411">
        <v>0</v>
      </c>
      <c r="H36" s="408"/>
      <c r="I36" s="411"/>
      <c r="J36" s="411">
        <v>0</v>
      </c>
      <c r="K36" s="411">
        <v>0</v>
      </c>
      <c r="L36" s="409"/>
      <c r="M36" s="411">
        <v>0</v>
      </c>
    </row>
    <row r="37" spans="2:13" ht="13.5" x14ac:dyDescent="0.25">
      <c r="B37" s="412">
        <v>30</v>
      </c>
      <c r="C37" s="412" t="s">
        <v>2122</v>
      </c>
      <c r="E37" s="413"/>
      <c r="F37" s="413">
        <v>0</v>
      </c>
      <c r="G37" s="413">
        <v>0</v>
      </c>
      <c r="H37" s="408"/>
      <c r="I37" s="413"/>
      <c r="J37" s="413">
        <v>0</v>
      </c>
      <c r="K37" s="413">
        <v>0</v>
      </c>
      <c r="L37" s="409"/>
      <c r="M37" s="413">
        <v>0</v>
      </c>
    </row>
    <row r="38" spans="2:13" ht="13.5" x14ac:dyDescent="0.25">
      <c r="B38" s="410">
        <v>31</v>
      </c>
      <c r="C38" s="410" t="s">
        <v>1972</v>
      </c>
      <c r="E38" s="411"/>
      <c r="F38" s="411">
        <v>0</v>
      </c>
      <c r="G38" s="411">
        <v>0</v>
      </c>
      <c r="H38" s="408"/>
      <c r="I38" s="411"/>
      <c r="J38" s="411">
        <v>0</v>
      </c>
      <c r="K38" s="411">
        <v>0</v>
      </c>
      <c r="L38" s="409"/>
      <c r="M38" s="411">
        <v>0</v>
      </c>
    </row>
    <row r="39" spans="2:13" ht="13.5" x14ac:dyDescent="0.25">
      <c r="B39" s="412">
        <v>32</v>
      </c>
      <c r="C39" s="412" t="s">
        <v>1974</v>
      </c>
      <c r="E39" s="413"/>
      <c r="F39" s="413">
        <v>0</v>
      </c>
      <c r="G39" s="413">
        <v>0</v>
      </c>
      <c r="H39" s="408"/>
      <c r="I39" s="413"/>
      <c r="J39" s="413">
        <v>0</v>
      </c>
      <c r="K39" s="413">
        <v>0</v>
      </c>
      <c r="L39" s="409"/>
      <c r="M39" s="413">
        <v>0</v>
      </c>
    </row>
    <row r="40" spans="2:13" ht="13.5" x14ac:dyDescent="0.25">
      <c r="B40" s="410">
        <v>33</v>
      </c>
      <c r="C40" s="410" t="s">
        <v>1976</v>
      </c>
      <c r="E40" s="411"/>
      <c r="F40" s="411"/>
      <c r="G40" s="411">
        <v>0</v>
      </c>
      <c r="H40" s="408"/>
      <c r="I40" s="411"/>
      <c r="J40" s="411">
        <v>0</v>
      </c>
      <c r="K40" s="411">
        <v>0</v>
      </c>
      <c r="L40" s="409"/>
      <c r="M40" s="411">
        <v>0</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13"/>
      <c r="F42" s="413">
        <v>0</v>
      </c>
      <c r="G42" s="413">
        <v>0</v>
      </c>
      <c r="H42" s="408"/>
      <c r="I42" s="413"/>
      <c r="J42" s="413">
        <v>0</v>
      </c>
      <c r="K42" s="413">
        <v>0</v>
      </c>
      <c r="L42" s="409"/>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0">
        <v>35</v>
      </c>
      <c r="C44" s="410" t="s">
        <v>1982</v>
      </c>
      <c r="E44" s="411"/>
      <c r="F44" s="411">
        <v>0</v>
      </c>
      <c r="G44" s="411">
        <v>0</v>
      </c>
      <c r="H44" s="408"/>
      <c r="I44" s="411"/>
      <c r="J44" s="411"/>
      <c r="K44" s="411">
        <v>0</v>
      </c>
      <c r="L44" s="409"/>
      <c r="M44" s="411">
        <v>0</v>
      </c>
    </row>
    <row r="45" spans="2:13" ht="13.5" x14ac:dyDescent="0.25">
      <c r="B45" s="412">
        <v>36</v>
      </c>
      <c r="C45" s="412" t="s">
        <v>1984</v>
      </c>
      <c r="E45" s="413"/>
      <c r="F45" s="413">
        <v>0</v>
      </c>
      <c r="G45" s="413">
        <v>0</v>
      </c>
      <c r="H45" s="408"/>
      <c r="I45" s="413"/>
      <c r="J45" s="413">
        <v>0</v>
      </c>
      <c r="K45" s="413">
        <v>0</v>
      </c>
      <c r="L45" s="409"/>
      <c r="M45" s="413">
        <v>0</v>
      </c>
    </row>
    <row r="46" spans="2:13" x14ac:dyDescent="0.25">
      <c r="B46" s="406"/>
      <c r="C46" s="406" t="s">
        <v>4435</v>
      </c>
      <c r="E46" s="407">
        <f>E47</f>
        <v>0</v>
      </c>
      <c r="F46" s="407">
        <f>F47</f>
        <v>0</v>
      </c>
      <c r="G46" s="407">
        <f>G47</f>
        <v>0</v>
      </c>
      <c r="H46" s="408"/>
      <c r="I46" s="407">
        <f>I47</f>
        <v>0</v>
      </c>
      <c r="J46" s="407">
        <f>J47</f>
        <v>0</v>
      </c>
      <c r="K46" s="407">
        <f>K47</f>
        <v>0</v>
      </c>
      <c r="L46" s="409"/>
      <c r="M46" s="407">
        <f>M47</f>
        <v>0</v>
      </c>
    </row>
    <row r="47" spans="2:13" ht="13.5" x14ac:dyDescent="0.25">
      <c r="B47" s="410">
        <v>37</v>
      </c>
      <c r="C47" s="410" t="s">
        <v>1987</v>
      </c>
      <c r="E47" s="411"/>
      <c r="F47" s="411">
        <v>0</v>
      </c>
      <c r="G47" s="411">
        <v>0</v>
      </c>
      <c r="H47" s="408"/>
      <c r="I47" s="411"/>
      <c r="J47" s="411">
        <v>0</v>
      </c>
      <c r="K47" s="411">
        <v>0</v>
      </c>
      <c r="L47" s="409"/>
      <c r="M47" s="411">
        <v>0</v>
      </c>
    </row>
    <row r="48" spans="2:13" x14ac:dyDescent="0.25">
      <c r="B48" s="406"/>
      <c r="C48" s="406" t="s">
        <v>2126</v>
      </c>
      <c r="E48" s="407">
        <f>E49</f>
        <v>0</v>
      </c>
      <c r="F48" s="407">
        <f>F49</f>
        <v>0</v>
      </c>
      <c r="G48" s="407">
        <f>G49</f>
        <v>0</v>
      </c>
      <c r="H48" s="408"/>
      <c r="I48" s="407">
        <f>I49</f>
        <v>0</v>
      </c>
      <c r="J48" s="407">
        <f>J49</f>
        <v>0</v>
      </c>
      <c r="K48" s="407">
        <f>K49</f>
        <v>0</v>
      </c>
      <c r="L48" s="409"/>
      <c r="M48" s="407">
        <f>M49</f>
        <v>0</v>
      </c>
    </row>
    <row r="49" spans="2:13" ht="13.5" x14ac:dyDescent="0.25">
      <c r="B49" s="412">
        <v>38</v>
      </c>
      <c r="C49" s="412" t="s">
        <v>1990</v>
      </c>
      <c r="E49" s="413"/>
      <c r="F49" s="413">
        <v>0</v>
      </c>
      <c r="G49" s="413">
        <v>0</v>
      </c>
      <c r="H49" s="408"/>
      <c r="I49" s="413"/>
      <c r="J49" s="413">
        <v>0</v>
      </c>
      <c r="K49" s="413">
        <v>0</v>
      </c>
      <c r="L49" s="409"/>
      <c r="M49" s="413">
        <v>0</v>
      </c>
    </row>
    <row r="50" spans="2:13" x14ac:dyDescent="0.25">
      <c r="B50" s="406"/>
      <c r="C50" s="406" t="s">
        <v>4436</v>
      </c>
      <c r="E50" s="407">
        <f>E51</f>
        <v>0</v>
      </c>
      <c r="F50" s="407">
        <f>F51</f>
        <v>0</v>
      </c>
      <c r="G50" s="407">
        <f>G51</f>
        <v>0</v>
      </c>
      <c r="H50" s="408"/>
      <c r="I50" s="407">
        <f>I51</f>
        <v>0</v>
      </c>
      <c r="J50" s="407">
        <f>J51</f>
        <v>0</v>
      </c>
      <c r="K50" s="407">
        <f>K51</f>
        <v>0</v>
      </c>
      <c r="L50" s="409"/>
      <c r="M50" s="407">
        <f>M51</f>
        <v>0</v>
      </c>
    </row>
    <row r="51" spans="2:13" ht="13.5" x14ac:dyDescent="0.25">
      <c r="B51" s="410">
        <v>39</v>
      </c>
      <c r="C51" s="410" t="s">
        <v>2048</v>
      </c>
      <c r="E51" s="411"/>
      <c r="F51" s="411">
        <v>0</v>
      </c>
      <c r="G51" s="411">
        <v>0</v>
      </c>
      <c r="H51" s="408"/>
      <c r="I51" s="411"/>
      <c r="J51" s="411">
        <v>0</v>
      </c>
      <c r="K51" s="411">
        <v>0</v>
      </c>
      <c r="L51" s="409"/>
      <c r="M51" s="411">
        <v>0</v>
      </c>
    </row>
    <row r="52" spans="2:13" ht="13.5" x14ac:dyDescent="0.25">
      <c r="B52" s="550" t="s">
        <v>2049</v>
      </c>
      <c r="C52" s="550"/>
      <c r="E52" s="414">
        <f>E5+E8+E28+E41+E43+E46+E48+E50</f>
        <v>113119510</v>
      </c>
      <c r="F52" s="414">
        <f>F5+F8+F28+F41+F43+F46+F48+F50</f>
        <v>589224</v>
      </c>
      <c r="G52" s="414">
        <f>G5+G8+G28+G41+G43+G46+G48+G50</f>
        <v>113708734</v>
      </c>
      <c r="H52" s="415"/>
      <c r="I52" s="414">
        <f>I5+I8+I28+I41+I43+I46+I48+I50</f>
        <v>108729307</v>
      </c>
      <c r="J52" s="414">
        <f>J5+J8+J28+J41+J43+J46+J48+J50</f>
        <v>300000</v>
      </c>
      <c r="K52" s="414">
        <f>K5+K8+K28+K41+K43+K46+K48+K50</f>
        <v>109029307</v>
      </c>
      <c r="L52" s="416"/>
      <c r="M52" s="414">
        <f>M5+M8+M28+M41+M43+M46+M48+M50</f>
        <v>4679427</v>
      </c>
    </row>
  </sheetData>
  <mergeCells count="6">
    <mergeCell ref="M3:M4"/>
    <mergeCell ref="B52:C52"/>
    <mergeCell ref="B3:B4"/>
    <mergeCell ref="C3:C4"/>
    <mergeCell ref="E3:G3"/>
    <mergeCell ref="I3:K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BCD71-74B1-452C-87E3-9F4E2BAEF851}">
  <dimension ref="A1:M52"/>
  <sheetViews>
    <sheetView zoomScale="80" zoomScaleNormal="80" workbookViewId="0">
      <selection activeCell="E25" sqref="E25"/>
    </sheetView>
  </sheetViews>
  <sheetFormatPr baseColWidth="10" defaultColWidth="45.85546875" defaultRowHeight="11.25" x14ac:dyDescent="0.25"/>
  <cols>
    <col min="1" max="1" width="3.7109375" style="417" bestFit="1" customWidth="1"/>
    <col min="2" max="2" width="5.5703125" style="397" bestFit="1" customWidth="1"/>
    <col min="3" max="3" width="49.85546875" style="402" bestFit="1" customWidth="1"/>
    <col min="4" max="4" width="0.28515625" style="399" customWidth="1"/>
    <col min="5" max="5" width="16.5703125" style="402" customWidth="1"/>
    <col min="6" max="6" width="14.85546875" style="397" bestFit="1" customWidth="1"/>
    <col min="7" max="7" width="16.28515625" style="402" bestFit="1" customWidth="1"/>
    <col min="8" max="8" width="0.28515625" style="399" customWidth="1"/>
    <col min="9" max="9" width="16" style="402" bestFit="1" customWidth="1"/>
    <col min="10" max="10" width="15.85546875" style="402" bestFit="1" customWidth="1"/>
    <col min="11" max="11" width="16" style="402" bestFit="1" customWidth="1"/>
    <col min="12" max="12" width="0.28515625" style="399" customWidth="1"/>
    <col min="13" max="13" width="13.140625" style="402" bestFit="1" customWidth="1"/>
    <col min="14" max="16384" width="45.85546875" style="402"/>
  </cols>
  <sheetData>
    <row r="1" spans="2:13" ht="22.5" x14ac:dyDescent="0.25">
      <c r="C1" s="398" t="s">
        <v>27</v>
      </c>
      <c r="E1" s="424" t="s">
        <v>20</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5002205548</v>
      </c>
      <c r="F5" s="407">
        <f t="shared" ref="F5:G5" si="0">+F6+F7</f>
        <v>282426009</v>
      </c>
      <c r="G5" s="407">
        <f t="shared" si="0"/>
        <v>5284631557</v>
      </c>
      <c r="H5" s="408"/>
      <c r="I5" s="407">
        <f>+I6+I7</f>
        <v>5284631557</v>
      </c>
      <c r="J5" s="407">
        <f>+J6+J7</f>
        <v>0</v>
      </c>
      <c r="K5" s="407">
        <f>+K6+K7</f>
        <v>5284631557</v>
      </c>
      <c r="L5" s="409"/>
      <c r="M5" s="407">
        <f>+M6+M7</f>
        <v>0</v>
      </c>
    </row>
    <row r="6" spans="2:13" ht="13.5" x14ac:dyDescent="0.25">
      <c r="B6" s="410">
        <v>1</v>
      </c>
      <c r="C6" s="410" t="s">
        <v>2041</v>
      </c>
      <c r="E6" s="411">
        <v>5002205548</v>
      </c>
      <c r="F6" s="411">
        <v>282426009</v>
      </c>
      <c r="G6" s="411">
        <v>5284631557</v>
      </c>
      <c r="H6" s="408"/>
      <c r="I6" s="411">
        <v>5284631557</v>
      </c>
      <c r="J6" s="411">
        <v>0</v>
      </c>
      <c r="K6" s="411">
        <v>5284631557</v>
      </c>
      <c r="L6" s="409"/>
      <c r="M6" s="411">
        <v>0</v>
      </c>
    </row>
    <row r="7" spans="2:13" ht="13.5" x14ac:dyDescent="0.25">
      <c r="B7" s="412">
        <v>2</v>
      </c>
      <c r="C7" s="412" t="s">
        <v>1889</v>
      </c>
      <c r="E7" s="413"/>
      <c r="F7" s="413">
        <v>0</v>
      </c>
      <c r="G7" s="413">
        <v>0</v>
      </c>
      <c r="H7" s="408"/>
      <c r="I7" s="413"/>
      <c r="J7" s="413">
        <v>0</v>
      </c>
      <c r="K7" s="413">
        <v>0</v>
      </c>
      <c r="L7" s="409"/>
      <c r="M7" s="413">
        <v>0</v>
      </c>
    </row>
    <row r="8" spans="2:13" x14ac:dyDescent="0.25">
      <c r="B8" s="406"/>
      <c r="C8" s="406" t="s">
        <v>2113</v>
      </c>
      <c r="E8" s="407">
        <f>SUM(E9:E27)</f>
        <v>14892652890</v>
      </c>
      <c r="F8" s="407">
        <f>SUM(F9:F27)</f>
        <v>-96345990</v>
      </c>
      <c r="G8" s="407">
        <f>SUM(G9:G27)</f>
        <v>14796306900</v>
      </c>
      <c r="H8" s="408"/>
      <c r="I8" s="407">
        <f>SUM(I9:I27)</f>
        <v>14544518596</v>
      </c>
      <c r="J8" s="407">
        <f>SUM(J9:J27)</f>
        <v>252006104</v>
      </c>
      <c r="K8" s="407">
        <f>SUM(K9:K27)</f>
        <v>14796524700</v>
      </c>
      <c r="L8" s="409"/>
      <c r="M8" s="407">
        <f>SUM(M9:M27)</f>
        <v>-217800</v>
      </c>
    </row>
    <row r="9" spans="2:13" ht="13.5" x14ac:dyDescent="0.25">
      <c r="B9" s="410">
        <v>3</v>
      </c>
      <c r="C9" s="410" t="s">
        <v>2054</v>
      </c>
      <c r="E9" s="411"/>
      <c r="F9" s="411">
        <v>0</v>
      </c>
      <c r="G9" s="411">
        <v>0</v>
      </c>
      <c r="H9" s="408"/>
      <c r="I9" s="411"/>
      <c r="J9" s="411">
        <v>0</v>
      </c>
      <c r="K9" s="411">
        <v>0</v>
      </c>
      <c r="L9" s="409"/>
      <c r="M9" s="411">
        <v>0</v>
      </c>
    </row>
    <row r="10" spans="2:13" ht="13.5" x14ac:dyDescent="0.25">
      <c r="B10" s="412">
        <v>4</v>
      </c>
      <c r="C10" s="412" t="s">
        <v>2042</v>
      </c>
      <c r="E10" s="413">
        <v>2254578137</v>
      </c>
      <c r="F10" s="413">
        <v>-179709668</v>
      </c>
      <c r="G10" s="413">
        <v>2074868469</v>
      </c>
      <c r="H10" s="408"/>
      <c r="I10" s="413">
        <v>2075074269</v>
      </c>
      <c r="J10" s="413">
        <v>0</v>
      </c>
      <c r="K10" s="413">
        <v>2075074269</v>
      </c>
      <c r="L10" s="409"/>
      <c r="M10" s="413">
        <v>-205800</v>
      </c>
    </row>
    <row r="11" spans="2:13" ht="13.5" x14ac:dyDescent="0.25">
      <c r="B11" s="410">
        <v>5</v>
      </c>
      <c r="C11" s="410" t="s">
        <v>2050</v>
      </c>
      <c r="E11" s="411">
        <v>5974315793</v>
      </c>
      <c r="F11" s="411">
        <v>0</v>
      </c>
      <c r="G11" s="411">
        <v>5974315793</v>
      </c>
      <c r="H11" s="408"/>
      <c r="I11" s="411">
        <v>5974315793</v>
      </c>
      <c r="J11" s="411">
        <v>0</v>
      </c>
      <c r="K11" s="411">
        <v>5974315793</v>
      </c>
      <c r="L11" s="409"/>
      <c r="M11" s="411">
        <v>0</v>
      </c>
    </row>
    <row r="12" spans="2:13" ht="13.5" x14ac:dyDescent="0.25">
      <c r="B12" s="412">
        <v>6</v>
      </c>
      <c r="C12" s="412" t="s">
        <v>2043</v>
      </c>
      <c r="E12" s="413">
        <v>2178843658</v>
      </c>
      <c r="F12" s="413">
        <v>156656195</v>
      </c>
      <c r="G12" s="413">
        <v>2335499853</v>
      </c>
      <c r="H12" s="408"/>
      <c r="I12" s="413">
        <v>2083493749</v>
      </c>
      <c r="J12" s="413">
        <v>252006104</v>
      </c>
      <c r="K12" s="413">
        <v>2335499853</v>
      </c>
      <c r="L12" s="409"/>
      <c r="M12" s="413">
        <v>0</v>
      </c>
    </row>
    <row r="13" spans="2:13" ht="13.5" x14ac:dyDescent="0.25">
      <c r="B13" s="410">
        <v>7</v>
      </c>
      <c r="C13" s="410" t="s">
        <v>2051</v>
      </c>
      <c r="E13" s="411">
        <v>208316389</v>
      </c>
      <c r="F13" s="411">
        <v>-40738645</v>
      </c>
      <c r="G13" s="411">
        <v>167577744</v>
      </c>
      <c r="H13" s="408"/>
      <c r="I13" s="411">
        <v>192392105</v>
      </c>
      <c r="J13" s="411">
        <v>0</v>
      </c>
      <c r="K13" s="411">
        <v>192392105</v>
      </c>
      <c r="L13" s="409"/>
      <c r="M13" s="411">
        <v>-24814361</v>
      </c>
    </row>
    <row r="14" spans="2:13" ht="13.5" x14ac:dyDescent="0.25">
      <c r="B14" s="412">
        <v>8</v>
      </c>
      <c r="C14" s="412" t="s">
        <v>4432</v>
      </c>
      <c r="E14" s="413">
        <v>3277052288</v>
      </c>
      <c r="F14" s="413">
        <v>0</v>
      </c>
      <c r="G14" s="413">
        <v>3277052288</v>
      </c>
      <c r="H14" s="408"/>
      <c r="I14" s="413">
        <v>3277052288</v>
      </c>
      <c r="J14" s="413">
        <v>0</v>
      </c>
      <c r="K14" s="413">
        <v>3277052288</v>
      </c>
      <c r="L14" s="409"/>
      <c r="M14" s="413">
        <v>0</v>
      </c>
    </row>
    <row r="15" spans="2:13" ht="13.5" x14ac:dyDescent="0.25">
      <c r="B15" s="410">
        <v>9</v>
      </c>
      <c r="C15" s="410" t="s">
        <v>2052</v>
      </c>
      <c r="E15" s="411">
        <v>992378407</v>
      </c>
      <c r="F15" s="411">
        <v>-34993872</v>
      </c>
      <c r="G15" s="411">
        <v>957384535</v>
      </c>
      <c r="H15" s="408"/>
      <c r="I15" s="411">
        <v>932570174</v>
      </c>
      <c r="J15" s="411">
        <v>0</v>
      </c>
      <c r="K15" s="411">
        <v>932570174</v>
      </c>
      <c r="L15" s="409"/>
      <c r="M15" s="411">
        <v>24814361</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c r="F17" s="411">
        <v>0</v>
      </c>
      <c r="G17" s="411">
        <v>0</v>
      </c>
      <c r="H17" s="408"/>
      <c r="I17" s="411"/>
      <c r="J17" s="411">
        <v>0</v>
      </c>
      <c r="K17" s="411">
        <v>0</v>
      </c>
      <c r="L17" s="409"/>
      <c r="M17" s="411">
        <v>0</v>
      </c>
    </row>
    <row r="18" spans="2:13" ht="13.5" x14ac:dyDescent="0.25">
      <c r="B18" s="412">
        <v>12</v>
      </c>
      <c r="C18" s="412" t="s">
        <v>2044</v>
      </c>
      <c r="E18" s="413">
        <v>7168218</v>
      </c>
      <c r="F18" s="413">
        <v>2440000</v>
      </c>
      <c r="G18" s="413">
        <v>9608218</v>
      </c>
      <c r="H18" s="408"/>
      <c r="I18" s="413">
        <v>9608218</v>
      </c>
      <c r="J18" s="413">
        <v>0</v>
      </c>
      <c r="K18" s="413">
        <v>9608218</v>
      </c>
      <c r="L18" s="409"/>
      <c r="M18" s="413">
        <v>0</v>
      </c>
    </row>
    <row r="19" spans="2:13" ht="13.5" x14ac:dyDescent="0.25">
      <c r="B19" s="410">
        <v>13</v>
      </c>
      <c r="C19" s="410" t="s">
        <v>2055</v>
      </c>
      <c r="E19" s="411"/>
      <c r="F19" s="411">
        <v>0</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c r="F21" s="411">
        <v>0</v>
      </c>
      <c r="G21" s="411">
        <v>0</v>
      </c>
      <c r="H21" s="408"/>
      <c r="I21" s="411"/>
      <c r="J21" s="411">
        <v>0</v>
      </c>
      <c r="K21" s="411">
        <v>0</v>
      </c>
      <c r="L21" s="409"/>
      <c r="M21" s="411">
        <v>0</v>
      </c>
    </row>
    <row r="22" spans="2:13" ht="13.5" x14ac:dyDescent="0.25">
      <c r="B22" s="412">
        <v>16</v>
      </c>
      <c r="C22" s="412" t="s">
        <v>1931</v>
      </c>
      <c r="E22" s="413"/>
      <c r="F22" s="413">
        <v>0</v>
      </c>
      <c r="G22" s="413">
        <v>0</v>
      </c>
      <c r="H22" s="408"/>
      <c r="I22" s="413"/>
      <c r="J22" s="413">
        <v>0</v>
      </c>
      <c r="K22" s="413">
        <v>0</v>
      </c>
      <c r="L22" s="409"/>
      <c r="M22" s="413">
        <v>0</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c r="F24" s="413">
        <v>0</v>
      </c>
      <c r="G24" s="413">
        <v>0</v>
      </c>
      <c r="H24" s="408"/>
      <c r="I24" s="413">
        <v>12000</v>
      </c>
      <c r="J24" s="413">
        <v>0</v>
      </c>
      <c r="K24" s="413">
        <v>12000</v>
      </c>
      <c r="L24" s="409"/>
      <c r="M24" s="413">
        <v>-12000</v>
      </c>
    </row>
    <row r="25" spans="2:13" ht="13.5" x14ac:dyDescent="0.25">
      <c r="B25" s="410">
        <v>19</v>
      </c>
      <c r="C25" s="410" t="s">
        <v>4433</v>
      </c>
      <c r="E25" s="411"/>
      <c r="F25" s="411">
        <v>0</v>
      </c>
      <c r="G25" s="411">
        <v>0</v>
      </c>
      <c r="H25" s="408"/>
      <c r="I25" s="411"/>
      <c r="J25" s="411"/>
      <c r="K25" s="411">
        <v>0</v>
      </c>
      <c r="L25" s="409"/>
      <c r="M25" s="411">
        <v>0</v>
      </c>
    </row>
    <row r="26" spans="2:13" ht="13.5" x14ac:dyDescent="0.25">
      <c r="B26" s="412">
        <v>20</v>
      </c>
      <c r="C26" s="412" t="s">
        <v>4434</v>
      </c>
      <c r="E26" s="413"/>
      <c r="F26" s="413">
        <v>0</v>
      </c>
      <c r="G26" s="413">
        <v>0</v>
      </c>
      <c r="H26" s="408"/>
      <c r="I26" s="413"/>
      <c r="J26" s="413">
        <v>0</v>
      </c>
      <c r="K26" s="413">
        <v>0</v>
      </c>
      <c r="L26" s="409"/>
      <c r="M26" s="413">
        <v>0</v>
      </c>
    </row>
    <row r="27" spans="2:13" ht="13.5" x14ac:dyDescent="0.25">
      <c r="B27" s="410">
        <v>21</v>
      </c>
      <c r="C27" s="410" t="s">
        <v>1889</v>
      </c>
      <c r="E27" s="411"/>
      <c r="F27" s="411">
        <v>0</v>
      </c>
      <c r="G27" s="411">
        <v>0</v>
      </c>
      <c r="H27" s="408"/>
      <c r="I27" s="411"/>
      <c r="J27" s="411">
        <v>0</v>
      </c>
      <c r="K27" s="411">
        <v>0</v>
      </c>
      <c r="L27" s="409"/>
      <c r="M27" s="411">
        <v>0</v>
      </c>
    </row>
    <row r="28" spans="2:13" x14ac:dyDescent="0.25">
      <c r="B28" s="406"/>
      <c r="C28" s="406" t="s">
        <v>2120</v>
      </c>
      <c r="E28" s="407">
        <f>SUM(E29:E40)</f>
        <v>4192866919</v>
      </c>
      <c r="F28" s="407">
        <f t="shared" ref="F28" si="1">SUM(F29:F40)</f>
        <v>1649886944</v>
      </c>
      <c r="G28" s="407">
        <f t="shared" ref="G28" si="2">SUM(G29:G40)</f>
        <v>5842753863</v>
      </c>
      <c r="H28" s="408"/>
      <c r="I28" s="407">
        <f t="shared" ref="I28" si="3">SUM(I29:I40)</f>
        <v>13399795207</v>
      </c>
      <c r="J28" s="407">
        <f t="shared" ref="J28" si="4">SUM(J29:J40)</f>
        <v>-7557341344</v>
      </c>
      <c r="K28" s="407">
        <f t="shared" ref="K28" si="5">SUM(K29:K40)</f>
        <v>5842453863</v>
      </c>
      <c r="L28" s="409"/>
      <c r="M28" s="407">
        <f t="shared" ref="M28" si="6">SUM(M29:M40)</f>
        <v>300000</v>
      </c>
    </row>
    <row r="29" spans="2:13" ht="13.5" x14ac:dyDescent="0.25">
      <c r="B29" s="412">
        <v>22</v>
      </c>
      <c r="C29" s="412" t="s">
        <v>2046</v>
      </c>
      <c r="E29" s="413">
        <v>-7884504944</v>
      </c>
      <c r="F29" s="413">
        <v>0</v>
      </c>
      <c r="G29" s="413">
        <v>-7884504944</v>
      </c>
      <c r="H29" s="408"/>
      <c r="I29" s="413">
        <v>-327163600</v>
      </c>
      <c r="J29" s="413">
        <v>-7557341344</v>
      </c>
      <c r="K29" s="413">
        <v>-7884504944</v>
      </c>
      <c r="L29" s="409"/>
      <c r="M29" s="413">
        <v>0</v>
      </c>
    </row>
    <row r="30" spans="2:13" ht="13.5" x14ac:dyDescent="0.25">
      <c r="B30" s="410">
        <v>23</v>
      </c>
      <c r="C30" s="410" t="s">
        <v>1955</v>
      </c>
      <c r="E30" s="411">
        <v>9917592729</v>
      </c>
      <c r="F30" s="411">
        <v>-429417879</v>
      </c>
      <c r="G30" s="411">
        <v>9488174850</v>
      </c>
      <c r="H30" s="408"/>
      <c r="I30" s="411">
        <v>9488174850</v>
      </c>
      <c r="J30" s="411">
        <v>0</v>
      </c>
      <c r="K30" s="411">
        <v>9488174850</v>
      </c>
      <c r="L30" s="409"/>
      <c r="M30" s="411">
        <v>0</v>
      </c>
    </row>
    <row r="31" spans="2:13" ht="13.5" x14ac:dyDescent="0.25">
      <c r="B31" s="412">
        <v>24</v>
      </c>
      <c r="C31" s="412" t="s">
        <v>2047</v>
      </c>
      <c r="E31" s="413"/>
      <c r="F31" s="413"/>
      <c r="G31" s="413">
        <v>0</v>
      </c>
      <c r="H31" s="408"/>
      <c r="I31" s="413"/>
      <c r="J31" s="413"/>
      <c r="K31" s="413">
        <v>0</v>
      </c>
      <c r="L31" s="409"/>
      <c r="M31" s="413">
        <v>0</v>
      </c>
    </row>
    <row r="32" spans="2:13" ht="13.5" x14ac:dyDescent="0.25">
      <c r="B32" s="410">
        <v>25</v>
      </c>
      <c r="C32" s="410" t="s">
        <v>1964</v>
      </c>
      <c r="E32" s="411">
        <v>656250000</v>
      </c>
      <c r="F32" s="411">
        <v>0</v>
      </c>
      <c r="G32" s="411">
        <v>656250000</v>
      </c>
      <c r="H32" s="408"/>
      <c r="I32" s="411">
        <v>656250000</v>
      </c>
      <c r="J32" s="411">
        <v>0</v>
      </c>
      <c r="K32" s="411">
        <v>656250000</v>
      </c>
      <c r="L32" s="409"/>
      <c r="M32" s="411">
        <v>0</v>
      </c>
    </row>
    <row r="33" spans="2:13" ht="13.5" x14ac:dyDescent="0.25">
      <c r="B33" s="412">
        <v>26</v>
      </c>
      <c r="C33" s="412" t="s">
        <v>1966</v>
      </c>
      <c r="E33" s="413"/>
      <c r="F33" s="413">
        <v>0</v>
      </c>
      <c r="G33" s="413">
        <v>0</v>
      </c>
      <c r="H33" s="408"/>
      <c r="I33" s="413"/>
      <c r="J33" s="413">
        <v>0</v>
      </c>
      <c r="K33" s="413">
        <v>0</v>
      </c>
      <c r="L33" s="409"/>
      <c r="M33" s="413">
        <v>0</v>
      </c>
    </row>
    <row r="34" spans="2:13" ht="13.5" x14ac:dyDescent="0.25">
      <c r="B34" s="410">
        <v>27</v>
      </c>
      <c r="C34" s="410" t="s">
        <v>1889</v>
      </c>
      <c r="E34" s="411"/>
      <c r="F34" s="411">
        <v>429417879</v>
      </c>
      <c r="G34" s="411">
        <v>429417879</v>
      </c>
      <c r="H34" s="408"/>
      <c r="I34" s="411">
        <v>429117879</v>
      </c>
      <c r="J34" s="411">
        <v>0</v>
      </c>
      <c r="K34" s="411">
        <v>429117879</v>
      </c>
      <c r="L34" s="409"/>
      <c r="M34" s="411">
        <v>300000</v>
      </c>
    </row>
    <row r="35" spans="2:13" ht="13.5" x14ac:dyDescent="0.25">
      <c r="B35" s="412">
        <v>28</v>
      </c>
      <c r="C35" s="412" t="s">
        <v>1970</v>
      </c>
      <c r="E35" s="413"/>
      <c r="F35" s="413">
        <v>0</v>
      </c>
      <c r="G35" s="413">
        <v>0</v>
      </c>
      <c r="H35" s="408"/>
      <c r="I35" s="413"/>
      <c r="J35" s="413">
        <v>0</v>
      </c>
      <c r="K35" s="413">
        <v>0</v>
      </c>
      <c r="L35" s="409"/>
      <c r="M35" s="413">
        <v>0</v>
      </c>
    </row>
    <row r="36" spans="2:13" ht="13.5" x14ac:dyDescent="0.25">
      <c r="B36" s="410">
        <v>29</v>
      </c>
      <c r="C36" s="410" t="s">
        <v>2121</v>
      </c>
      <c r="E36" s="411"/>
      <c r="F36" s="411">
        <v>0</v>
      </c>
      <c r="G36" s="411">
        <v>0</v>
      </c>
      <c r="H36" s="408"/>
      <c r="I36" s="411"/>
      <c r="J36" s="411">
        <v>0</v>
      </c>
      <c r="K36" s="411">
        <v>0</v>
      </c>
      <c r="L36" s="409"/>
      <c r="M36" s="411">
        <v>0</v>
      </c>
    </row>
    <row r="37" spans="2:13" ht="13.5" x14ac:dyDescent="0.25">
      <c r="B37" s="412">
        <v>30</v>
      </c>
      <c r="C37" s="412" t="s">
        <v>2122</v>
      </c>
      <c r="E37" s="413"/>
      <c r="F37" s="413">
        <v>0</v>
      </c>
      <c r="G37" s="413">
        <v>0</v>
      </c>
      <c r="H37" s="408"/>
      <c r="I37" s="413"/>
      <c r="J37" s="413">
        <v>0</v>
      </c>
      <c r="K37" s="413">
        <v>0</v>
      </c>
      <c r="L37" s="409"/>
      <c r="M37" s="413">
        <v>0</v>
      </c>
    </row>
    <row r="38" spans="2:13" ht="13.5" x14ac:dyDescent="0.25">
      <c r="B38" s="410">
        <v>31</v>
      </c>
      <c r="C38" s="410" t="s">
        <v>1972</v>
      </c>
      <c r="E38" s="411"/>
      <c r="F38" s="411">
        <v>0</v>
      </c>
      <c r="G38" s="411">
        <v>0</v>
      </c>
      <c r="H38" s="408"/>
      <c r="I38" s="411"/>
      <c r="J38" s="411">
        <v>0</v>
      </c>
      <c r="K38" s="411">
        <v>0</v>
      </c>
      <c r="L38" s="409"/>
      <c r="M38" s="411">
        <v>0</v>
      </c>
    </row>
    <row r="39" spans="2:13" ht="13.5" x14ac:dyDescent="0.25">
      <c r="B39" s="412">
        <v>32</v>
      </c>
      <c r="C39" s="412" t="s">
        <v>1974</v>
      </c>
      <c r="E39" s="413"/>
      <c r="F39" s="413">
        <v>0</v>
      </c>
      <c r="G39" s="413">
        <v>0</v>
      </c>
      <c r="H39" s="408"/>
      <c r="I39" s="413"/>
      <c r="J39" s="413">
        <v>0</v>
      </c>
      <c r="K39" s="413">
        <v>0</v>
      </c>
      <c r="L39" s="409"/>
      <c r="M39" s="413">
        <v>0</v>
      </c>
    </row>
    <row r="40" spans="2:13" ht="13.5" x14ac:dyDescent="0.25">
      <c r="B40" s="410">
        <v>33</v>
      </c>
      <c r="C40" s="410" t="s">
        <v>1976</v>
      </c>
      <c r="E40" s="411">
        <v>1503529134</v>
      </c>
      <c r="F40" s="411">
        <v>1649886944</v>
      </c>
      <c r="G40" s="411">
        <v>3153416078</v>
      </c>
      <c r="H40" s="408"/>
      <c r="I40" s="411">
        <v>3153416078</v>
      </c>
      <c r="J40" s="411">
        <v>0</v>
      </c>
      <c r="K40" s="411">
        <v>3153416078</v>
      </c>
      <c r="L40" s="409"/>
      <c r="M40" s="411">
        <v>0</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13"/>
      <c r="F42" s="413">
        <v>0</v>
      </c>
      <c r="G42" s="413">
        <v>0</v>
      </c>
      <c r="H42" s="408"/>
      <c r="I42" s="413"/>
      <c r="J42" s="413">
        <v>0</v>
      </c>
      <c r="K42" s="413">
        <v>0</v>
      </c>
      <c r="L42" s="409"/>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0">
        <v>35</v>
      </c>
      <c r="C44" s="410" t="s">
        <v>1982</v>
      </c>
      <c r="E44" s="411"/>
      <c r="F44" s="411">
        <v>0</v>
      </c>
      <c r="G44" s="411">
        <v>0</v>
      </c>
      <c r="H44" s="408"/>
      <c r="I44" s="411"/>
      <c r="J44" s="411"/>
      <c r="K44" s="411">
        <v>0</v>
      </c>
      <c r="L44" s="409"/>
      <c r="M44" s="411">
        <v>0</v>
      </c>
    </row>
    <row r="45" spans="2:13" ht="13.5" x14ac:dyDescent="0.25">
      <c r="B45" s="412">
        <v>36</v>
      </c>
      <c r="C45" s="412" t="s">
        <v>1984</v>
      </c>
      <c r="E45" s="413"/>
      <c r="F45" s="413">
        <v>0</v>
      </c>
      <c r="G45" s="413">
        <v>0</v>
      </c>
      <c r="H45" s="408"/>
      <c r="I45" s="413"/>
      <c r="J45" s="413">
        <v>0</v>
      </c>
      <c r="K45" s="413">
        <v>0</v>
      </c>
      <c r="L45" s="409"/>
      <c r="M45" s="413">
        <v>0</v>
      </c>
    </row>
    <row r="46" spans="2:13" x14ac:dyDescent="0.25">
      <c r="B46" s="406"/>
      <c r="C46" s="406" t="s">
        <v>4435</v>
      </c>
      <c r="E46" s="407">
        <f>E47</f>
        <v>24901660</v>
      </c>
      <c r="F46" s="407">
        <f>F47</f>
        <v>0</v>
      </c>
      <c r="G46" s="407">
        <f>G47</f>
        <v>24901660</v>
      </c>
      <c r="H46" s="408"/>
      <c r="I46" s="407">
        <f>I47</f>
        <v>16764499</v>
      </c>
      <c r="J46" s="407">
        <f>J47</f>
        <v>0</v>
      </c>
      <c r="K46" s="407">
        <f>K47</f>
        <v>16764499</v>
      </c>
      <c r="L46" s="409"/>
      <c r="M46" s="407">
        <f>M47</f>
        <v>8137161</v>
      </c>
    </row>
    <row r="47" spans="2:13" ht="13.5" x14ac:dyDescent="0.25">
      <c r="B47" s="410">
        <v>37</v>
      </c>
      <c r="C47" s="410" t="s">
        <v>1987</v>
      </c>
      <c r="E47" s="411">
        <v>24901660</v>
      </c>
      <c r="F47" s="411">
        <v>0</v>
      </c>
      <c r="G47" s="411">
        <v>24901660</v>
      </c>
      <c r="H47" s="408"/>
      <c r="I47" s="411">
        <v>16764499</v>
      </c>
      <c r="J47" s="411">
        <v>0</v>
      </c>
      <c r="K47" s="411">
        <v>16764499</v>
      </c>
      <c r="L47" s="409"/>
      <c r="M47" s="411">
        <v>8137161</v>
      </c>
    </row>
    <row r="48" spans="2:13" x14ac:dyDescent="0.25">
      <c r="B48" s="406"/>
      <c r="C48" s="406" t="s">
        <v>2126</v>
      </c>
      <c r="E48" s="407">
        <f>E49</f>
        <v>0</v>
      </c>
      <c r="F48" s="407">
        <f>F49</f>
        <v>0</v>
      </c>
      <c r="G48" s="407">
        <f>G49</f>
        <v>0</v>
      </c>
      <c r="H48" s="408"/>
      <c r="I48" s="407">
        <f>I49</f>
        <v>0</v>
      </c>
      <c r="J48" s="407">
        <f>J49</f>
        <v>0</v>
      </c>
      <c r="K48" s="407">
        <f>K49</f>
        <v>0</v>
      </c>
      <c r="L48" s="409"/>
      <c r="M48" s="407">
        <f>M49</f>
        <v>0</v>
      </c>
    </row>
    <row r="49" spans="2:13" ht="13.5" x14ac:dyDescent="0.25">
      <c r="B49" s="412">
        <v>38</v>
      </c>
      <c r="C49" s="412" t="s">
        <v>1990</v>
      </c>
      <c r="E49" s="413"/>
      <c r="F49" s="413">
        <v>0</v>
      </c>
      <c r="G49" s="413">
        <v>0</v>
      </c>
      <c r="H49" s="408"/>
      <c r="I49" s="413"/>
      <c r="J49" s="413">
        <v>0</v>
      </c>
      <c r="K49" s="413">
        <v>0</v>
      </c>
      <c r="L49" s="409"/>
      <c r="M49" s="413">
        <v>0</v>
      </c>
    </row>
    <row r="50" spans="2:13" x14ac:dyDescent="0.25">
      <c r="B50" s="406"/>
      <c r="C50" s="406" t="s">
        <v>4436</v>
      </c>
      <c r="E50" s="407">
        <f>E51</f>
        <v>0</v>
      </c>
      <c r="F50" s="407">
        <f>F51</f>
        <v>3095735544</v>
      </c>
      <c r="G50" s="407">
        <f>G51</f>
        <v>3095735544</v>
      </c>
      <c r="H50" s="408"/>
      <c r="I50" s="407">
        <f>I51</f>
        <v>3095735544</v>
      </c>
      <c r="J50" s="407">
        <f>J51</f>
        <v>0</v>
      </c>
      <c r="K50" s="407">
        <f>K51</f>
        <v>3095735544</v>
      </c>
      <c r="L50" s="409"/>
      <c r="M50" s="407">
        <f>M51</f>
        <v>0</v>
      </c>
    </row>
    <row r="51" spans="2:13" ht="13.5" x14ac:dyDescent="0.25">
      <c r="B51" s="410">
        <v>39</v>
      </c>
      <c r="C51" s="410" t="s">
        <v>2048</v>
      </c>
      <c r="E51" s="411"/>
      <c r="F51" s="411">
        <v>3095735544</v>
      </c>
      <c r="G51" s="411">
        <v>3095735544</v>
      </c>
      <c r="H51" s="408"/>
      <c r="I51" s="411">
        <v>3095735544</v>
      </c>
      <c r="J51" s="411">
        <v>0</v>
      </c>
      <c r="K51" s="411">
        <v>3095735544</v>
      </c>
      <c r="L51" s="409"/>
      <c r="M51" s="411">
        <v>0</v>
      </c>
    </row>
    <row r="52" spans="2:13" ht="13.5" x14ac:dyDescent="0.25">
      <c r="B52" s="550" t="s">
        <v>2049</v>
      </c>
      <c r="C52" s="550"/>
      <c r="E52" s="414">
        <f>E5+E8+E28+E41+E43+E46+E48+E50</f>
        <v>24112627017</v>
      </c>
      <c r="F52" s="414">
        <f>F5+F8+F28+F41+F43+F46+F48+F50</f>
        <v>4931702507</v>
      </c>
      <c r="G52" s="414">
        <f>G5+G8+G28+G41+G43+G46+G48+G50</f>
        <v>29044329524</v>
      </c>
      <c r="H52" s="415"/>
      <c r="I52" s="414">
        <f>I5+I8+I28+I41+I43+I46+I48+I50</f>
        <v>36341445403</v>
      </c>
      <c r="J52" s="414">
        <f>J5+J8+J28+J41+J43+J46+J48+J50</f>
        <v>-7305335240</v>
      </c>
      <c r="K52" s="414">
        <f>K5+K8+K28+K41+K43+K46+K48+K50</f>
        <v>29036110163</v>
      </c>
      <c r="L52" s="416"/>
      <c r="M52" s="414">
        <f>M5+M8+M28+M41+M43+M46+M48+M50</f>
        <v>8219361</v>
      </c>
    </row>
  </sheetData>
  <mergeCells count="6">
    <mergeCell ref="M3:M4"/>
    <mergeCell ref="B52:C52"/>
    <mergeCell ref="B3:B4"/>
    <mergeCell ref="C3:C4"/>
    <mergeCell ref="E3:G3"/>
    <mergeCell ref="I3:K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52"/>
  <sheetViews>
    <sheetView zoomScale="80" zoomScaleNormal="80" workbookViewId="0">
      <selection activeCell="E21" sqref="E21"/>
    </sheetView>
  </sheetViews>
  <sheetFormatPr baseColWidth="10" defaultColWidth="45.85546875" defaultRowHeight="11.25" x14ac:dyDescent="0.25"/>
  <cols>
    <col min="1" max="1" width="3.7109375" style="417" bestFit="1" customWidth="1"/>
    <col min="2" max="2" width="5.5703125" style="397" bestFit="1" customWidth="1"/>
    <col min="3" max="3" width="49.85546875" style="402" bestFit="1" customWidth="1"/>
    <col min="4" max="4" width="0.28515625" style="399" customWidth="1"/>
    <col min="5" max="5" width="15.42578125" style="402" customWidth="1"/>
    <col min="6" max="6" width="14.42578125" style="397" customWidth="1"/>
    <col min="7" max="7" width="16" style="402" bestFit="1" customWidth="1"/>
    <col min="8" max="8" width="0.28515625" style="399" customWidth="1"/>
    <col min="9" max="9" width="15.5703125" style="402" customWidth="1"/>
    <col min="10" max="10" width="15.140625" style="402" customWidth="1"/>
    <col min="11" max="11" width="16" style="402" bestFit="1" customWidth="1"/>
    <col min="12" max="12" width="0.28515625" style="399" customWidth="1"/>
    <col min="13" max="13" width="15.5703125" style="402" bestFit="1" customWidth="1"/>
    <col min="14" max="14" width="19.5703125" style="397" bestFit="1" customWidth="1"/>
    <col min="15" max="16384" width="45.85546875" style="402"/>
  </cols>
  <sheetData>
    <row r="1" spans="2:14" ht="22.5" x14ac:dyDescent="0.25">
      <c r="C1" s="398" t="s">
        <v>27</v>
      </c>
      <c r="E1" s="424" t="s">
        <v>9</v>
      </c>
      <c r="F1" s="400"/>
      <c r="G1" s="401"/>
      <c r="J1" s="401" t="s">
        <v>4426</v>
      </c>
      <c r="K1" s="401">
        <v>2020</v>
      </c>
    </row>
    <row r="2" spans="2:14" x14ac:dyDescent="0.25">
      <c r="C2" s="403"/>
      <c r="F2" s="402"/>
    </row>
    <row r="3" spans="2:14" ht="13.5" x14ac:dyDescent="0.25">
      <c r="B3" s="548" t="s">
        <v>26</v>
      </c>
      <c r="C3" s="548" t="s">
        <v>1881</v>
      </c>
      <c r="E3" s="548" t="s">
        <v>703</v>
      </c>
      <c r="F3" s="548"/>
      <c r="G3" s="548"/>
      <c r="H3" s="404"/>
      <c r="I3" s="548" t="s">
        <v>4427</v>
      </c>
      <c r="J3" s="548"/>
      <c r="K3" s="548"/>
      <c r="L3" s="404"/>
      <c r="M3" s="548" t="s">
        <v>4428</v>
      </c>
    </row>
    <row r="4" spans="2:14" ht="13.5" x14ac:dyDescent="0.25">
      <c r="B4" s="549"/>
      <c r="C4" s="549"/>
      <c r="E4" s="405" t="s">
        <v>4429</v>
      </c>
      <c r="F4" s="405" t="s">
        <v>4430</v>
      </c>
      <c r="G4" s="405" t="s">
        <v>4431</v>
      </c>
      <c r="H4" s="404"/>
      <c r="I4" s="405" t="s">
        <v>4429</v>
      </c>
      <c r="J4" s="405" t="s">
        <v>4430</v>
      </c>
      <c r="K4" s="405" t="s">
        <v>4431</v>
      </c>
      <c r="L4" s="404"/>
      <c r="M4" s="549"/>
    </row>
    <row r="5" spans="2:14" x14ac:dyDescent="0.25">
      <c r="B5" s="406"/>
      <c r="C5" s="406" t="s">
        <v>2112</v>
      </c>
      <c r="E5" s="407">
        <f>+E6+E7</f>
        <v>1255350479</v>
      </c>
      <c r="F5" s="407">
        <f t="shared" ref="F5:G5" si="0">+F6+F7</f>
        <v>653974331</v>
      </c>
      <c r="G5" s="407">
        <f t="shared" si="0"/>
        <v>1909324810</v>
      </c>
      <c r="H5" s="408"/>
      <c r="I5" s="407">
        <f>+I6+I7</f>
        <v>1909324810</v>
      </c>
      <c r="J5" s="407">
        <f>+J6+J7</f>
        <v>0</v>
      </c>
      <c r="K5" s="407">
        <f>+K6+K7</f>
        <v>1909324810</v>
      </c>
      <c r="L5" s="409"/>
      <c r="M5" s="407">
        <f>+M6+M7</f>
        <v>0</v>
      </c>
    </row>
    <row r="6" spans="2:14" ht="13.5" x14ac:dyDescent="0.25">
      <c r="B6" s="410">
        <v>1</v>
      </c>
      <c r="C6" s="410" t="s">
        <v>2041</v>
      </c>
      <c r="E6" s="411">
        <v>1255350479</v>
      </c>
      <c r="F6" s="411">
        <v>651974331</v>
      </c>
      <c r="G6" s="411">
        <v>1907324810</v>
      </c>
      <c r="H6" s="408"/>
      <c r="I6" s="411">
        <v>1907324810</v>
      </c>
      <c r="J6" s="411">
        <v>0</v>
      </c>
      <c r="K6" s="411">
        <v>1907324810</v>
      </c>
      <c r="L6" s="409"/>
      <c r="M6" s="411">
        <v>0</v>
      </c>
      <c r="N6" s="419"/>
    </row>
    <row r="7" spans="2:14" ht="13.5" x14ac:dyDescent="0.25">
      <c r="B7" s="412">
        <v>2</v>
      </c>
      <c r="C7" s="412" t="s">
        <v>1889</v>
      </c>
      <c r="E7" s="413"/>
      <c r="F7" s="413">
        <v>2000000</v>
      </c>
      <c r="G7" s="413">
        <v>2000000</v>
      </c>
      <c r="H7" s="408"/>
      <c r="I7" s="413">
        <v>2000000</v>
      </c>
      <c r="J7" s="413">
        <v>0</v>
      </c>
      <c r="K7" s="413">
        <v>2000000</v>
      </c>
      <c r="L7" s="409"/>
      <c r="M7" s="413">
        <v>0</v>
      </c>
      <c r="N7" s="419"/>
    </row>
    <row r="8" spans="2:14" x14ac:dyDescent="0.25">
      <c r="B8" s="406"/>
      <c r="C8" s="406" t="s">
        <v>2113</v>
      </c>
      <c r="E8" s="407">
        <f>SUM(E9:E27)</f>
        <v>3800342520</v>
      </c>
      <c r="F8" s="407">
        <f>SUM(F9:F27)</f>
        <v>0</v>
      </c>
      <c r="G8" s="407">
        <f>SUM(G9:G27)</f>
        <v>3800342520</v>
      </c>
      <c r="H8" s="408"/>
      <c r="I8" s="407">
        <f>SUM(I9:I27)</f>
        <v>3800468454</v>
      </c>
      <c r="J8" s="407">
        <f>SUM(J9:J27)</f>
        <v>0</v>
      </c>
      <c r="K8" s="407">
        <f>SUM(K9:K27)</f>
        <v>3800468454</v>
      </c>
      <c r="L8" s="409"/>
      <c r="M8" s="407">
        <f>SUM(M9:M27)</f>
        <v>-125934</v>
      </c>
      <c r="N8" s="419"/>
    </row>
    <row r="9" spans="2:14" ht="13.5" x14ac:dyDescent="0.25">
      <c r="B9" s="410">
        <v>3</v>
      </c>
      <c r="C9" s="410" t="s">
        <v>2054</v>
      </c>
      <c r="E9" s="411"/>
      <c r="F9" s="411">
        <v>0</v>
      </c>
      <c r="G9" s="411">
        <v>0</v>
      </c>
      <c r="H9" s="408"/>
      <c r="I9" s="411"/>
      <c r="J9" s="411">
        <v>0</v>
      </c>
      <c r="K9" s="411">
        <v>0</v>
      </c>
      <c r="L9" s="409"/>
      <c r="M9" s="411">
        <v>0</v>
      </c>
      <c r="N9" s="419"/>
    </row>
    <row r="10" spans="2:14" ht="13.5" x14ac:dyDescent="0.25">
      <c r="B10" s="412">
        <v>4</v>
      </c>
      <c r="C10" s="412" t="s">
        <v>2042</v>
      </c>
      <c r="E10" s="413">
        <v>1330922326</v>
      </c>
      <c r="F10" s="413">
        <v>0</v>
      </c>
      <c r="G10" s="413">
        <v>1330922326</v>
      </c>
      <c r="H10" s="408"/>
      <c r="I10" s="413">
        <v>1330922326</v>
      </c>
      <c r="J10" s="413">
        <v>0</v>
      </c>
      <c r="K10" s="413">
        <v>1330922326</v>
      </c>
      <c r="L10" s="409"/>
      <c r="M10" s="413">
        <v>0</v>
      </c>
      <c r="N10" s="419"/>
    </row>
    <row r="11" spans="2:14" ht="13.5" x14ac:dyDescent="0.25">
      <c r="B11" s="410">
        <v>5</v>
      </c>
      <c r="C11" s="410" t="s">
        <v>2050</v>
      </c>
      <c r="E11" s="411"/>
      <c r="F11" s="411">
        <v>0</v>
      </c>
      <c r="G11" s="411">
        <v>0</v>
      </c>
      <c r="H11" s="408"/>
      <c r="I11" s="411"/>
      <c r="J11" s="411">
        <v>0</v>
      </c>
      <c r="K11" s="411">
        <v>0</v>
      </c>
      <c r="L11" s="409"/>
      <c r="M11" s="411">
        <v>0</v>
      </c>
      <c r="N11" s="419"/>
    </row>
    <row r="12" spans="2:14" ht="13.5" x14ac:dyDescent="0.25">
      <c r="B12" s="412">
        <v>6</v>
      </c>
      <c r="C12" s="412" t="s">
        <v>2043</v>
      </c>
      <c r="E12" s="413">
        <v>527556355</v>
      </c>
      <c r="F12" s="413">
        <v>0</v>
      </c>
      <c r="G12" s="413">
        <v>527556355</v>
      </c>
      <c r="H12" s="408"/>
      <c r="I12" s="413">
        <v>527556355</v>
      </c>
      <c r="J12" s="413">
        <v>0</v>
      </c>
      <c r="K12" s="413">
        <v>527556355</v>
      </c>
      <c r="L12" s="409"/>
      <c r="M12" s="413">
        <v>0</v>
      </c>
      <c r="N12" s="419"/>
    </row>
    <row r="13" spans="2:14" ht="13.5" x14ac:dyDescent="0.25">
      <c r="B13" s="410">
        <v>7</v>
      </c>
      <c r="C13" s="410" t="s">
        <v>2051</v>
      </c>
      <c r="E13" s="411">
        <v>216665630</v>
      </c>
      <c r="F13" s="411">
        <v>0</v>
      </c>
      <c r="G13" s="411">
        <v>216665630</v>
      </c>
      <c r="H13" s="408"/>
      <c r="I13" s="411">
        <v>216665630</v>
      </c>
      <c r="J13" s="411"/>
      <c r="K13" s="411">
        <v>216665630</v>
      </c>
      <c r="L13" s="409"/>
      <c r="M13" s="411">
        <v>0</v>
      </c>
      <c r="N13" s="419"/>
    </row>
    <row r="14" spans="2:14" ht="13.5" x14ac:dyDescent="0.25">
      <c r="B14" s="412">
        <v>8</v>
      </c>
      <c r="C14" s="412" t="s">
        <v>4432</v>
      </c>
      <c r="E14" s="413">
        <v>1560679083</v>
      </c>
      <c r="F14" s="413">
        <v>0</v>
      </c>
      <c r="G14" s="413">
        <v>1560679083</v>
      </c>
      <c r="H14" s="408"/>
      <c r="I14" s="413">
        <v>1560679083</v>
      </c>
      <c r="J14" s="413">
        <v>0</v>
      </c>
      <c r="K14" s="413">
        <v>1560679083</v>
      </c>
      <c r="L14" s="409"/>
      <c r="M14" s="413">
        <v>0</v>
      </c>
      <c r="N14" s="419"/>
    </row>
    <row r="15" spans="2:14" ht="13.5" x14ac:dyDescent="0.25">
      <c r="B15" s="410">
        <v>9</v>
      </c>
      <c r="C15" s="410" t="s">
        <v>2052</v>
      </c>
      <c r="E15" s="411">
        <v>163712331</v>
      </c>
      <c r="F15" s="411"/>
      <c r="G15" s="411">
        <v>163712331</v>
      </c>
      <c r="H15" s="408"/>
      <c r="I15" s="411">
        <v>163712331</v>
      </c>
      <c r="J15" s="411"/>
      <c r="K15" s="411">
        <v>163712331</v>
      </c>
      <c r="L15" s="409"/>
      <c r="M15" s="411">
        <v>0</v>
      </c>
      <c r="N15" s="419"/>
    </row>
    <row r="16" spans="2:14" ht="13.5" x14ac:dyDescent="0.25">
      <c r="B16" s="412">
        <v>10</v>
      </c>
      <c r="C16" s="412" t="s">
        <v>2115</v>
      </c>
      <c r="E16" s="413"/>
      <c r="F16" s="413">
        <v>0</v>
      </c>
      <c r="G16" s="413">
        <v>0</v>
      </c>
      <c r="H16" s="408"/>
      <c r="I16" s="413"/>
      <c r="J16" s="413">
        <v>0</v>
      </c>
      <c r="K16" s="413">
        <v>0</v>
      </c>
      <c r="L16" s="409"/>
      <c r="M16" s="413">
        <v>0</v>
      </c>
      <c r="N16" s="419"/>
    </row>
    <row r="17" spans="2:14" ht="13.5" x14ac:dyDescent="0.25">
      <c r="B17" s="410">
        <v>11</v>
      </c>
      <c r="C17" s="410" t="s">
        <v>2053</v>
      </c>
      <c r="E17" s="411"/>
      <c r="F17" s="411">
        <v>0</v>
      </c>
      <c r="G17" s="411">
        <v>0</v>
      </c>
      <c r="H17" s="408"/>
      <c r="I17" s="411"/>
      <c r="J17" s="411">
        <v>0</v>
      </c>
      <c r="K17" s="411">
        <v>0</v>
      </c>
      <c r="L17" s="409"/>
      <c r="M17" s="411">
        <v>0</v>
      </c>
      <c r="N17" s="419"/>
    </row>
    <row r="18" spans="2:14" ht="13.5" x14ac:dyDescent="0.25">
      <c r="B18" s="412">
        <v>12</v>
      </c>
      <c r="C18" s="412" t="s">
        <v>2044</v>
      </c>
      <c r="E18" s="413">
        <v>806795</v>
      </c>
      <c r="F18" s="413">
        <v>0</v>
      </c>
      <c r="G18" s="413">
        <v>806795</v>
      </c>
      <c r="H18" s="408"/>
      <c r="I18" s="413">
        <v>806795</v>
      </c>
      <c r="J18" s="413">
        <v>0</v>
      </c>
      <c r="K18" s="413">
        <v>806795</v>
      </c>
      <c r="L18" s="409"/>
      <c r="M18" s="413">
        <v>0</v>
      </c>
      <c r="N18" s="419"/>
    </row>
    <row r="19" spans="2:14" ht="13.5" x14ac:dyDescent="0.25">
      <c r="B19" s="410">
        <v>13</v>
      </c>
      <c r="C19" s="410" t="s">
        <v>2055</v>
      </c>
      <c r="E19" s="411"/>
      <c r="F19" s="411">
        <v>0</v>
      </c>
      <c r="G19" s="411">
        <v>0</v>
      </c>
      <c r="H19" s="408"/>
      <c r="I19" s="411"/>
      <c r="J19" s="411">
        <v>0</v>
      </c>
      <c r="K19" s="411">
        <v>0</v>
      </c>
      <c r="L19" s="409"/>
      <c r="M19" s="411">
        <v>0</v>
      </c>
      <c r="N19" s="419"/>
    </row>
    <row r="20" spans="2:14" ht="13.5" x14ac:dyDescent="0.25">
      <c r="B20" s="412">
        <v>14</v>
      </c>
      <c r="C20" s="412" t="s">
        <v>2116</v>
      </c>
      <c r="E20" s="413"/>
      <c r="F20" s="413">
        <v>0</v>
      </c>
      <c r="G20" s="413">
        <v>0</v>
      </c>
      <c r="H20" s="408"/>
      <c r="I20" s="413"/>
      <c r="J20" s="413">
        <v>0</v>
      </c>
      <c r="K20" s="413">
        <v>0</v>
      </c>
      <c r="L20" s="409"/>
      <c r="M20" s="413">
        <v>0</v>
      </c>
      <c r="N20" s="419"/>
    </row>
    <row r="21" spans="2:14" ht="13.5" x14ac:dyDescent="0.25">
      <c r="B21" s="410">
        <v>15</v>
      </c>
      <c r="C21" s="410" t="s">
        <v>2056</v>
      </c>
      <c r="E21" s="411"/>
      <c r="F21" s="411">
        <v>0</v>
      </c>
      <c r="G21" s="411">
        <v>0</v>
      </c>
      <c r="H21" s="408"/>
      <c r="I21" s="411"/>
      <c r="J21" s="411">
        <v>0</v>
      </c>
      <c r="K21" s="411">
        <v>0</v>
      </c>
      <c r="L21" s="409"/>
      <c r="M21" s="411">
        <v>0</v>
      </c>
      <c r="N21" s="419"/>
    </row>
    <row r="22" spans="2:14" ht="13.5" x14ac:dyDescent="0.25">
      <c r="B22" s="412">
        <v>16</v>
      </c>
      <c r="C22" s="412" t="s">
        <v>1931</v>
      </c>
      <c r="E22" s="413"/>
      <c r="F22" s="413">
        <v>0</v>
      </c>
      <c r="G22" s="413">
        <v>0</v>
      </c>
      <c r="H22" s="408"/>
      <c r="I22" s="413"/>
      <c r="J22" s="413">
        <v>0</v>
      </c>
      <c r="K22" s="413">
        <v>0</v>
      </c>
      <c r="L22" s="409"/>
      <c r="M22" s="413">
        <v>0</v>
      </c>
      <c r="N22" s="419"/>
    </row>
    <row r="23" spans="2:14" ht="13.5" x14ac:dyDescent="0.25">
      <c r="B23" s="410">
        <v>17</v>
      </c>
      <c r="C23" s="410" t="s">
        <v>2118</v>
      </c>
      <c r="E23" s="411"/>
      <c r="F23" s="411">
        <v>0</v>
      </c>
      <c r="G23" s="411">
        <v>0</v>
      </c>
      <c r="H23" s="408"/>
      <c r="I23" s="411"/>
      <c r="J23" s="411">
        <v>0</v>
      </c>
      <c r="K23" s="411">
        <v>0</v>
      </c>
      <c r="L23" s="409"/>
      <c r="M23" s="411">
        <v>0</v>
      </c>
      <c r="N23" s="419"/>
    </row>
    <row r="24" spans="2:14" ht="13.5" x14ac:dyDescent="0.25">
      <c r="B24" s="412">
        <v>18</v>
      </c>
      <c r="C24" s="412" t="s">
        <v>2924</v>
      </c>
      <c r="E24" s="413"/>
      <c r="F24" s="413">
        <v>0</v>
      </c>
      <c r="G24" s="413">
        <v>0</v>
      </c>
      <c r="H24" s="408"/>
      <c r="I24" s="413">
        <v>125934</v>
      </c>
      <c r="J24" s="413">
        <v>0</v>
      </c>
      <c r="K24" s="413">
        <v>125934</v>
      </c>
      <c r="L24" s="409"/>
      <c r="M24" s="413">
        <v>-125934</v>
      </c>
      <c r="N24" s="419"/>
    </row>
    <row r="25" spans="2:14" ht="13.5" x14ac:dyDescent="0.25">
      <c r="B25" s="410">
        <v>19</v>
      </c>
      <c r="C25" s="410" t="s">
        <v>4433</v>
      </c>
      <c r="E25" s="411"/>
      <c r="F25" s="411">
        <v>0</v>
      </c>
      <c r="G25" s="411">
        <v>0</v>
      </c>
      <c r="H25" s="408"/>
      <c r="I25" s="411"/>
      <c r="J25" s="411"/>
      <c r="K25" s="411">
        <v>0</v>
      </c>
      <c r="L25" s="409"/>
      <c r="M25" s="411">
        <v>0</v>
      </c>
      <c r="N25" s="419"/>
    </row>
    <row r="26" spans="2:14" ht="13.5" x14ac:dyDescent="0.25">
      <c r="B26" s="412">
        <v>20</v>
      </c>
      <c r="C26" s="412" t="s">
        <v>4434</v>
      </c>
      <c r="E26" s="413"/>
      <c r="F26" s="413">
        <v>0</v>
      </c>
      <c r="G26" s="413">
        <v>0</v>
      </c>
      <c r="H26" s="408"/>
      <c r="I26" s="413"/>
      <c r="J26" s="413">
        <v>0</v>
      </c>
      <c r="K26" s="413">
        <v>0</v>
      </c>
      <c r="L26" s="409"/>
      <c r="M26" s="413">
        <v>0</v>
      </c>
      <c r="N26" s="419"/>
    </row>
    <row r="27" spans="2:14" ht="13.5" x14ac:dyDescent="0.25">
      <c r="B27" s="410">
        <v>21</v>
      </c>
      <c r="C27" s="410" t="s">
        <v>1889</v>
      </c>
      <c r="E27" s="411"/>
      <c r="F27" s="411">
        <v>0</v>
      </c>
      <c r="G27" s="411">
        <v>0</v>
      </c>
      <c r="H27" s="408"/>
      <c r="I27" s="411"/>
      <c r="J27" s="411">
        <v>0</v>
      </c>
      <c r="K27" s="411">
        <v>0</v>
      </c>
      <c r="L27" s="409"/>
      <c r="M27" s="411">
        <v>0</v>
      </c>
      <c r="N27" s="419"/>
    </row>
    <row r="28" spans="2:14" x14ac:dyDescent="0.25">
      <c r="B28" s="406"/>
      <c r="C28" s="406" t="s">
        <v>2120</v>
      </c>
      <c r="E28" s="407">
        <f>SUM(E29:E40)</f>
        <v>2571220976</v>
      </c>
      <c r="F28" s="407">
        <f t="shared" ref="F28:G28" si="1">SUM(F29:F40)</f>
        <v>0</v>
      </c>
      <c r="G28" s="407">
        <f t="shared" si="1"/>
        <v>2571220976</v>
      </c>
      <c r="H28" s="408"/>
      <c r="I28" s="407">
        <f t="shared" ref="I28:K28" si="2">SUM(I29:I40)</f>
        <v>2057882970</v>
      </c>
      <c r="J28" s="407">
        <f t="shared" si="2"/>
        <v>0</v>
      </c>
      <c r="K28" s="407">
        <f t="shared" si="2"/>
        <v>2057882970</v>
      </c>
      <c r="L28" s="409"/>
      <c r="M28" s="407">
        <f t="shared" ref="M28" si="3">SUM(M29:M40)</f>
        <v>513338006</v>
      </c>
      <c r="N28" s="419"/>
    </row>
    <row r="29" spans="2:14" ht="13.5" x14ac:dyDescent="0.25">
      <c r="B29" s="412">
        <v>22</v>
      </c>
      <c r="C29" s="412" t="s">
        <v>2046</v>
      </c>
      <c r="E29" s="413">
        <v>-4446233912</v>
      </c>
      <c r="F29" s="413">
        <v>0</v>
      </c>
      <c r="G29" s="413">
        <v>-4446233912</v>
      </c>
      <c r="H29" s="408"/>
      <c r="I29" s="413">
        <v>-4959591918</v>
      </c>
      <c r="J29" s="413">
        <v>0</v>
      </c>
      <c r="K29" s="413">
        <v>-4959591918</v>
      </c>
      <c r="L29" s="409"/>
      <c r="M29" s="413">
        <v>513358006</v>
      </c>
      <c r="N29" s="419"/>
    </row>
    <row r="30" spans="2:14" ht="13.5" x14ac:dyDescent="0.25">
      <c r="B30" s="410">
        <v>23</v>
      </c>
      <c r="C30" s="410" t="s">
        <v>1955</v>
      </c>
      <c r="E30" s="411">
        <v>4626300238</v>
      </c>
      <c r="F30" s="411">
        <v>0</v>
      </c>
      <c r="G30" s="411">
        <v>4626300238</v>
      </c>
      <c r="H30" s="408"/>
      <c r="I30" s="411">
        <v>4626300238</v>
      </c>
      <c r="J30" s="411">
        <v>0</v>
      </c>
      <c r="K30" s="411">
        <v>4626300238</v>
      </c>
      <c r="L30" s="409"/>
      <c r="M30" s="411">
        <v>0</v>
      </c>
      <c r="N30" s="419"/>
    </row>
    <row r="31" spans="2:14" ht="13.5" x14ac:dyDescent="0.25">
      <c r="B31" s="412">
        <v>24</v>
      </c>
      <c r="C31" s="412" t="s">
        <v>2047</v>
      </c>
      <c r="E31" s="413">
        <v>550141000</v>
      </c>
      <c r="F31" s="413"/>
      <c r="G31" s="413">
        <v>550141000</v>
      </c>
      <c r="H31" s="408"/>
      <c r="I31" s="413">
        <v>550141000</v>
      </c>
      <c r="J31" s="413"/>
      <c r="K31" s="413">
        <v>550141000</v>
      </c>
      <c r="L31" s="409"/>
      <c r="M31" s="413">
        <v>0</v>
      </c>
      <c r="N31" s="419"/>
    </row>
    <row r="32" spans="2:14" ht="13.5" x14ac:dyDescent="0.25">
      <c r="B32" s="410">
        <v>25</v>
      </c>
      <c r="C32" s="410" t="s">
        <v>1964</v>
      </c>
      <c r="E32" s="411"/>
      <c r="F32" s="411">
        <v>0</v>
      </c>
      <c r="G32" s="411">
        <v>0</v>
      </c>
      <c r="H32" s="408"/>
      <c r="I32" s="411"/>
      <c r="J32" s="411">
        <v>0</v>
      </c>
      <c r="K32" s="411">
        <v>0</v>
      </c>
      <c r="L32" s="409"/>
      <c r="M32" s="411">
        <v>0</v>
      </c>
      <c r="N32" s="419"/>
    </row>
    <row r="33" spans="2:14" ht="13.5" x14ac:dyDescent="0.25">
      <c r="B33" s="412">
        <v>26</v>
      </c>
      <c r="C33" s="412" t="s">
        <v>1966</v>
      </c>
      <c r="E33" s="413"/>
      <c r="F33" s="413">
        <v>0</v>
      </c>
      <c r="G33" s="413">
        <v>0</v>
      </c>
      <c r="H33" s="408"/>
      <c r="I33" s="413"/>
      <c r="J33" s="413">
        <v>0</v>
      </c>
      <c r="K33" s="413">
        <v>0</v>
      </c>
      <c r="L33" s="409"/>
      <c r="M33" s="413">
        <v>0</v>
      </c>
      <c r="N33" s="419"/>
    </row>
    <row r="34" spans="2:14" ht="13.5" x14ac:dyDescent="0.25">
      <c r="B34" s="410">
        <v>27</v>
      </c>
      <c r="C34" s="410" t="s">
        <v>1889</v>
      </c>
      <c r="E34" s="411"/>
      <c r="F34" s="411">
        <v>0</v>
      </c>
      <c r="G34" s="411">
        <v>0</v>
      </c>
      <c r="H34" s="408"/>
      <c r="I34" s="411"/>
      <c r="J34" s="411">
        <v>0</v>
      </c>
      <c r="K34" s="411">
        <v>0</v>
      </c>
      <c r="L34" s="409"/>
      <c r="M34" s="411">
        <v>0</v>
      </c>
      <c r="N34" s="419"/>
    </row>
    <row r="35" spans="2:14" ht="13.5" x14ac:dyDescent="0.25">
      <c r="B35" s="412">
        <v>28</v>
      </c>
      <c r="C35" s="412" t="s">
        <v>1970</v>
      </c>
      <c r="E35" s="413"/>
      <c r="F35" s="413">
        <v>0</v>
      </c>
      <c r="G35" s="413">
        <v>0</v>
      </c>
      <c r="H35" s="408"/>
      <c r="I35" s="413">
        <v>20000</v>
      </c>
      <c r="J35" s="413">
        <v>0</v>
      </c>
      <c r="K35" s="413">
        <v>20000</v>
      </c>
      <c r="L35" s="409"/>
      <c r="M35" s="413">
        <v>-20000</v>
      </c>
      <c r="N35" s="419"/>
    </row>
    <row r="36" spans="2:14" ht="13.5" x14ac:dyDescent="0.25">
      <c r="B36" s="410">
        <v>29</v>
      </c>
      <c r="C36" s="410" t="s">
        <v>2121</v>
      </c>
      <c r="E36" s="411"/>
      <c r="F36" s="411">
        <v>0</v>
      </c>
      <c r="G36" s="411">
        <v>0</v>
      </c>
      <c r="H36" s="408"/>
      <c r="I36" s="411"/>
      <c r="J36" s="411">
        <v>0</v>
      </c>
      <c r="K36" s="411">
        <v>0</v>
      </c>
      <c r="L36" s="409"/>
      <c r="M36" s="411">
        <v>0</v>
      </c>
      <c r="N36" s="419"/>
    </row>
    <row r="37" spans="2:14" ht="13.5" x14ac:dyDescent="0.25">
      <c r="B37" s="412">
        <v>30</v>
      </c>
      <c r="C37" s="412" t="s">
        <v>2122</v>
      </c>
      <c r="E37" s="413"/>
      <c r="F37" s="413">
        <v>0</v>
      </c>
      <c r="G37" s="413">
        <v>0</v>
      </c>
      <c r="H37" s="408"/>
      <c r="I37" s="413"/>
      <c r="J37" s="413">
        <v>0</v>
      </c>
      <c r="K37" s="413">
        <v>0</v>
      </c>
      <c r="L37" s="409"/>
      <c r="M37" s="413">
        <v>0</v>
      </c>
      <c r="N37" s="419"/>
    </row>
    <row r="38" spans="2:14" ht="13.5" x14ac:dyDescent="0.25">
      <c r="B38" s="410">
        <v>31</v>
      </c>
      <c r="C38" s="410" t="s">
        <v>1972</v>
      </c>
      <c r="E38" s="411"/>
      <c r="F38" s="411">
        <v>0</v>
      </c>
      <c r="G38" s="411">
        <v>0</v>
      </c>
      <c r="H38" s="408"/>
      <c r="I38" s="411"/>
      <c r="J38" s="411">
        <v>0</v>
      </c>
      <c r="K38" s="411">
        <v>0</v>
      </c>
      <c r="L38" s="409"/>
      <c r="M38" s="411">
        <v>0</v>
      </c>
      <c r="N38" s="419"/>
    </row>
    <row r="39" spans="2:14" ht="13.5" x14ac:dyDescent="0.25">
      <c r="B39" s="412">
        <v>32</v>
      </c>
      <c r="C39" s="412" t="s">
        <v>1974</v>
      </c>
      <c r="E39" s="413"/>
      <c r="F39" s="413">
        <v>0</v>
      </c>
      <c r="G39" s="413">
        <v>0</v>
      </c>
      <c r="H39" s="408"/>
      <c r="I39" s="413"/>
      <c r="J39" s="413">
        <v>0</v>
      </c>
      <c r="K39" s="413">
        <v>0</v>
      </c>
      <c r="L39" s="409"/>
      <c r="M39" s="413">
        <v>0</v>
      </c>
      <c r="N39" s="419"/>
    </row>
    <row r="40" spans="2:14" ht="13.5" x14ac:dyDescent="0.25">
      <c r="B40" s="410">
        <v>33</v>
      </c>
      <c r="C40" s="410" t="s">
        <v>1976</v>
      </c>
      <c r="E40" s="411">
        <v>1841013650</v>
      </c>
      <c r="F40" s="411"/>
      <c r="G40" s="411">
        <v>1841013650</v>
      </c>
      <c r="H40" s="408"/>
      <c r="I40" s="411">
        <v>1841013650</v>
      </c>
      <c r="J40" s="411">
        <v>0</v>
      </c>
      <c r="K40" s="411">
        <v>1841013650</v>
      </c>
      <c r="L40" s="409"/>
      <c r="M40" s="411">
        <v>0</v>
      </c>
      <c r="N40" s="419"/>
    </row>
    <row r="41" spans="2:14" x14ac:dyDescent="0.25">
      <c r="B41" s="406"/>
      <c r="C41" s="406" t="s">
        <v>2123</v>
      </c>
      <c r="E41" s="407">
        <f>E42</f>
        <v>147000000</v>
      </c>
      <c r="F41" s="407">
        <f>F42</f>
        <v>19500000</v>
      </c>
      <c r="G41" s="407">
        <f>G42</f>
        <v>166500000</v>
      </c>
      <c r="H41" s="408"/>
      <c r="I41" s="407">
        <f>I42</f>
        <v>166500000</v>
      </c>
      <c r="J41" s="407">
        <f>J42</f>
        <v>0</v>
      </c>
      <c r="K41" s="407">
        <f>K42</f>
        <v>166500000</v>
      </c>
      <c r="L41" s="409"/>
      <c r="M41" s="407">
        <f>M42</f>
        <v>0</v>
      </c>
      <c r="N41" s="419"/>
    </row>
    <row r="42" spans="2:14" ht="13.5" x14ac:dyDescent="0.25">
      <c r="B42" s="412">
        <v>34</v>
      </c>
      <c r="C42" s="412" t="s">
        <v>1979</v>
      </c>
      <c r="E42" s="413">
        <v>147000000</v>
      </c>
      <c r="F42" s="413">
        <v>19500000</v>
      </c>
      <c r="G42" s="413">
        <v>166500000</v>
      </c>
      <c r="H42" s="408"/>
      <c r="I42" s="413">
        <v>166500000</v>
      </c>
      <c r="J42" s="413">
        <v>0</v>
      </c>
      <c r="K42" s="413">
        <v>166500000</v>
      </c>
      <c r="L42" s="409"/>
      <c r="M42" s="413">
        <v>0</v>
      </c>
      <c r="N42" s="419"/>
    </row>
    <row r="43" spans="2:14"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c r="N43" s="419"/>
    </row>
    <row r="44" spans="2:14" ht="13.5" x14ac:dyDescent="0.25">
      <c r="B44" s="410">
        <v>35</v>
      </c>
      <c r="C44" s="410" t="s">
        <v>1982</v>
      </c>
      <c r="E44" s="411"/>
      <c r="F44" s="411">
        <v>0</v>
      </c>
      <c r="G44" s="411">
        <v>0</v>
      </c>
      <c r="H44" s="408"/>
      <c r="I44" s="411"/>
      <c r="J44" s="411"/>
      <c r="K44" s="411">
        <v>0</v>
      </c>
      <c r="L44" s="409"/>
      <c r="M44" s="411">
        <v>0</v>
      </c>
      <c r="N44" s="419"/>
    </row>
    <row r="45" spans="2:14" ht="13.5" x14ac:dyDescent="0.25">
      <c r="B45" s="412">
        <v>36</v>
      </c>
      <c r="C45" s="412" t="s">
        <v>1984</v>
      </c>
      <c r="E45" s="413"/>
      <c r="F45" s="413">
        <v>0</v>
      </c>
      <c r="G45" s="413">
        <v>0</v>
      </c>
      <c r="H45" s="408"/>
      <c r="I45" s="413"/>
      <c r="J45" s="413">
        <v>0</v>
      </c>
      <c r="K45" s="413">
        <v>0</v>
      </c>
      <c r="L45" s="409"/>
      <c r="M45" s="413">
        <v>0</v>
      </c>
      <c r="N45" s="419"/>
    </row>
    <row r="46" spans="2:14" x14ac:dyDescent="0.25">
      <c r="B46" s="406"/>
      <c r="C46" s="406" t="s">
        <v>4435</v>
      </c>
      <c r="E46" s="407">
        <f>E47</f>
        <v>5000000</v>
      </c>
      <c r="F46" s="407">
        <f>F47</f>
        <v>0</v>
      </c>
      <c r="G46" s="407">
        <f>G47</f>
        <v>5000000</v>
      </c>
      <c r="H46" s="408"/>
      <c r="I46" s="407">
        <f>I47</f>
        <v>0</v>
      </c>
      <c r="J46" s="407">
        <f>J47</f>
        <v>5000000</v>
      </c>
      <c r="K46" s="407">
        <f>K47</f>
        <v>5000000</v>
      </c>
      <c r="L46" s="409"/>
      <c r="M46" s="407">
        <f>M47</f>
        <v>0</v>
      </c>
      <c r="N46" s="419"/>
    </row>
    <row r="47" spans="2:14" ht="13.5" x14ac:dyDescent="0.25">
      <c r="B47" s="410">
        <v>37</v>
      </c>
      <c r="C47" s="410" t="s">
        <v>1987</v>
      </c>
      <c r="E47" s="411">
        <v>5000000</v>
      </c>
      <c r="F47" s="411">
        <v>0</v>
      </c>
      <c r="G47" s="411">
        <v>5000000</v>
      </c>
      <c r="H47" s="408"/>
      <c r="I47" s="411"/>
      <c r="J47" s="411">
        <v>5000000</v>
      </c>
      <c r="K47" s="411">
        <v>5000000</v>
      </c>
      <c r="L47" s="409"/>
      <c r="M47" s="411">
        <v>0</v>
      </c>
      <c r="N47" s="419"/>
    </row>
    <row r="48" spans="2:14" x14ac:dyDescent="0.25">
      <c r="B48" s="406"/>
      <c r="C48" s="406" t="s">
        <v>2126</v>
      </c>
      <c r="E48" s="407">
        <f>E49</f>
        <v>3879816</v>
      </c>
      <c r="F48" s="407">
        <f>F49</f>
        <v>0</v>
      </c>
      <c r="G48" s="407">
        <f>G49</f>
        <v>3879816</v>
      </c>
      <c r="H48" s="408"/>
      <c r="I48" s="407">
        <f>I49</f>
        <v>5243888</v>
      </c>
      <c r="J48" s="407">
        <f>J49</f>
        <v>0</v>
      </c>
      <c r="K48" s="407">
        <f>K49</f>
        <v>5243888</v>
      </c>
      <c r="L48" s="409"/>
      <c r="M48" s="407">
        <f>M49</f>
        <v>-1364072</v>
      </c>
      <c r="N48" s="419"/>
    </row>
    <row r="49" spans="2:14" ht="13.5" x14ac:dyDescent="0.25">
      <c r="B49" s="412">
        <v>38</v>
      </c>
      <c r="C49" s="412" t="s">
        <v>1990</v>
      </c>
      <c r="E49" s="413">
        <v>3879816</v>
      </c>
      <c r="F49" s="413">
        <v>0</v>
      </c>
      <c r="G49" s="413">
        <v>3879816</v>
      </c>
      <c r="H49" s="408"/>
      <c r="I49" s="413">
        <v>5243888</v>
      </c>
      <c r="J49" s="413">
        <v>0</v>
      </c>
      <c r="K49" s="413">
        <v>5243888</v>
      </c>
      <c r="L49" s="409"/>
      <c r="M49" s="413">
        <v>-1364072</v>
      </c>
      <c r="N49" s="419"/>
    </row>
    <row r="50" spans="2:14" x14ac:dyDescent="0.25">
      <c r="B50" s="406"/>
      <c r="C50" s="406" t="s">
        <v>4436</v>
      </c>
      <c r="E50" s="407">
        <f>E51</f>
        <v>755874158</v>
      </c>
      <c r="F50" s="407">
        <f>F51</f>
        <v>760725619</v>
      </c>
      <c r="G50" s="407">
        <f>G51</f>
        <v>1516599777</v>
      </c>
      <c r="H50" s="408"/>
      <c r="I50" s="407">
        <f>I51</f>
        <v>1516599777</v>
      </c>
      <c r="J50" s="407">
        <f>J51</f>
        <v>0</v>
      </c>
      <c r="K50" s="407">
        <f>K51</f>
        <v>1516599777</v>
      </c>
      <c r="L50" s="409"/>
      <c r="M50" s="407">
        <f>M51</f>
        <v>0</v>
      </c>
      <c r="N50" s="419"/>
    </row>
    <row r="51" spans="2:14" ht="13.5" x14ac:dyDescent="0.25">
      <c r="B51" s="410">
        <v>39</v>
      </c>
      <c r="C51" s="410" t="s">
        <v>2048</v>
      </c>
      <c r="E51" s="411">
        <v>755874158</v>
      </c>
      <c r="F51" s="411">
        <v>760725619</v>
      </c>
      <c r="G51" s="411">
        <v>1516599777</v>
      </c>
      <c r="H51" s="408"/>
      <c r="I51" s="411">
        <v>1516599777</v>
      </c>
      <c r="J51" s="411">
        <v>0</v>
      </c>
      <c r="K51" s="411">
        <v>1516599777</v>
      </c>
      <c r="L51" s="409"/>
      <c r="M51" s="411">
        <v>0</v>
      </c>
      <c r="N51" s="419"/>
    </row>
    <row r="52" spans="2:14" ht="13.5" x14ac:dyDescent="0.25">
      <c r="B52" s="550" t="s">
        <v>2049</v>
      </c>
      <c r="C52" s="550"/>
      <c r="E52" s="414">
        <f>E5+E8+E28+E41+E43+E46+E48+E50</f>
        <v>8538667949</v>
      </c>
      <c r="F52" s="414">
        <f>F5+F8+F28+F41+F43+F46+F48+F50</f>
        <v>1434199950</v>
      </c>
      <c r="G52" s="414">
        <f>G5+G8+G28+G41+G43+G46+G48+G50</f>
        <v>9972867899</v>
      </c>
      <c r="H52" s="415"/>
      <c r="I52" s="414">
        <f>I5+I8+I28+I41+I43+I46+I48+I50</f>
        <v>9456019899</v>
      </c>
      <c r="J52" s="414">
        <f>J5+J8+J28+J41+J43+J46+J48+J50</f>
        <v>5000000</v>
      </c>
      <c r="K52" s="414">
        <f>K5+K8+K28+K41+K43+K46+K48+K50</f>
        <v>9461019899</v>
      </c>
      <c r="L52" s="416"/>
      <c r="M52" s="414">
        <f>M5+M8+M28+M41+M43+M46+M48+M50</f>
        <v>511848000</v>
      </c>
      <c r="N52" s="419"/>
    </row>
  </sheetData>
  <mergeCells count="6">
    <mergeCell ref="M3:M4"/>
    <mergeCell ref="B52:C52"/>
    <mergeCell ref="B3:B4"/>
    <mergeCell ref="C3:C4"/>
    <mergeCell ref="E3:G3"/>
    <mergeCell ref="I3:K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52"/>
  <sheetViews>
    <sheetView zoomScale="80" zoomScaleNormal="80" workbookViewId="0">
      <selection activeCell="E21" sqref="E21"/>
    </sheetView>
  </sheetViews>
  <sheetFormatPr baseColWidth="10" defaultColWidth="45.85546875" defaultRowHeight="11.25" x14ac:dyDescent="0.25"/>
  <cols>
    <col min="1" max="1" width="3.7109375" style="417" bestFit="1" customWidth="1"/>
    <col min="2" max="2" width="3.5703125" style="397" customWidth="1"/>
    <col min="3" max="3" width="49.85546875" style="402" bestFit="1" customWidth="1"/>
    <col min="4" max="4" width="0.28515625" style="399" customWidth="1"/>
    <col min="5" max="5" width="15.7109375" style="402" customWidth="1"/>
    <col min="6" max="6" width="13.42578125" style="397" bestFit="1" customWidth="1"/>
    <col min="7" max="7" width="15.7109375" style="402" bestFit="1" customWidth="1"/>
    <col min="8" max="8" width="0.28515625" style="399" customWidth="1"/>
    <col min="9" max="9" width="15.28515625" style="402" bestFit="1" customWidth="1"/>
    <col min="10" max="10" width="15.140625" style="402" customWidth="1"/>
    <col min="11" max="11" width="16.140625" style="402" customWidth="1"/>
    <col min="12" max="12" width="0.28515625" style="399" customWidth="1"/>
    <col min="13" max="13" width="13.140625" style="402" bestFit="1" customWidth="1"/>
    <col min="14" max="16384" width="45.85546875" style="402"/>
  </cols>
  <sheetData>
    <row r="1" spans="2:13" ht="22.5" x14ac:dyDescent="0.25">
      <c r="C1" s="398" t="s">
        <v>27</v>
      </c>
      <c r="E1" s="424" t="s">
        <v>10</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1335456565</v>
      </c>
      <c r="F5" s="407">
        <f t="shared" ref="F5:G5" si="0">+F6+F7</f>
        <v>137277350</v>
      </c>
      <c r="G5" s="407">
        <f t="shared" si="0"/>
        <v>1472733915</v>
      </c>
      <c r="H5" s="408"/>
      <c r="I5" s="407">
        <f>+I6+I7</f>
        <v>1472733915</v>
      </c>
      <c r="J5" s="407">
        <f>+J6+J7</f>
        <v>0</v>
      </c>
      <c r="K5" s="407">
        <f>+K6+K7</f>
        <v>1472733915</v>
      </c>
      <c r="L5" s="409"/>
      <c r="M5" s="407">
        <f>+M6+M7</f>
        <v>0</v>
      </c>
    </row>
    <row r="6" spans="2:13" ht="13.5" x14ac:dyDescent="0.25">
      <c r="B6" s="410">
        <v>1</v>
      </c>
      <c r="C6" s="410" t="s">
        <v>2041</v>
      </c>
      <c r="E6" s="411">
        <v>1335456565</v>
      </c>
      <c r="F6" s="411">
        <v>137277350</v>
      </c>
      <c r="G6" s="411">
        <v>1472733915</v>
      </c>
      <c r="H6" s="408"/>
      <c r="I6" s="411">
        <v>1472733915</v>
      </c>
      <c r="J6" s="411"/>
      <c r="K6" s="411">
        <v>1472733915</v>
      </c>
      <c r="L6" s="409"/>
      <c r="M6" s="411">
        <v>0</v>
      </c>
    </row>
    <row r="7" spans="2:13" ht="13.5" x14ac:dyDescent="0.25">
      <c r="B7" s="412">
        <v>2</v>
      </c>
      <c r="C7" s="412" t="s">
        <v>1889</v>
      </c>
      <c r="E7" s="413"/>
      <c r="F7" s="413">
        <v>0</v>
      </c>
      <c r="G7" s="413">
        <v>0</v>
      </c>
      <c r="H7" s="408"/>
      <c r="I7" s="413"/>
      <c r="J7" s="413">
        <v>0</v>
      </c>
      <c r="K7" s="413">
        <v>0</v>
      </c>
      <c r="L7" s="409"/>
      <c r="M7" s="413">
        <v>0</v>
      </c>
    </row>
    <row r="8" spans="2:13" x14ac:dyDescent="0.25">
      <c r="B8" s="406"/>
      <c r="C8" s="406" t="s">
        <v>2113</v>
      </c>
      <c r="E8" s="407">
        <f>SUM(E9:E27)</f>
        <v>7391698836</v>
      </c>
      <c r="F8" s="407">
        <f>SUM(F9:F27)</f>
        <v>190193952</v>
      </c>
      <c r="G8" s="407">
        <f>SUM(G9:G27)</f>
        <v>7581892788</v>
      </c>
      <c r="H8" s="408"/>
      <c r="I8" s="407">
        <f>SUM(I9:I27)</f>
        <v>7581922787</v>
      </c>
      <c r="J8" s="407">
        <f>SUM(J9:J27)</f>
        <v>0</v>
      </c>
      <c r="K8" s="407">
        <f>SUM(K9:K27)</f>
        <v>7581922787</v>
      </c>
      <c r="L8" s="409"/>
      <c r="M8" s="407">
        <f>SUM(M9:M27)</f>
        <v>-29999</v>
      </c>
    </row>
    <row r="9" spans="2:13" ht="13.5" x14ac:dyDescent="0.25">
      <c r="B9" s="410">
        <v>3</v>
      </c>
      <c r="C9" s="410" t="s">
        <v>2054</v>
      </c>
      <c r="E9" s="411">
        <v>2899967205</v>
      </c>
      <c r="F9" s="411">
        <v>0</v>
      </c>
      <c r="G9" s="411">
        <v>2899967205</v>
      </c>
      <c r="H9" s="408"/>
      <c r="I9" s="411">
        <v>2899967205</v>
      </c>
      <c r="J9" s="411">
        <v>0</v>
      </c>
      <c r="K9" s="411">
        <v>2899967205</v>
      </c>
      <c r="L9" s="409"/>
      <c r="M9" s="411">
        <v>0</v>
      </c>
    </row>
    <row r="10" spans="2:13" ht="13.5" x14ac:dyDescent="0.25">
      <c r="B10" s="412">
        <v>4</v>
      </c>
      <c r="C10" s="412" t="s">
        <v>2042</v>
      </c>
      <c r="E10" s="413">
        <v>1313189030</v>
      </c>
      <c r="F10" s="413">
        <v>0</v>
      </c>
      <c r="G10" s="413">
        <v>1313189030</v>
      </c>
      <c r="H10" s="408"/>
      <c r="I10" s="413">
        <v>1313189030</v>
      </c>
      <c r="J10" s="413">
        <v>0</v>
      </c>
      <c r="K10" s="413">
        <v>1313189030</v>
      </c>
      <c r="L10" s="409"/>
      <c r="M10" s="413">
        <v>0</v>
      </c>
    </row>
    <row r="11" spans="2:13" ht="13.5" x14ac:dyDescent="0.25">
      <c r="B11" s="410">
        <v>5</v>
      </c>
      <c r="C11" s="410" t="s">
        <v>2050</v>
      </c>
      <c r="E11" s="411">
        <v>1491219400</v>
      </c>
      <c r="F11" s="411">
        <v>0</v>
      </c>
      <c r="G11" s="411">
        <v>1491219400</v>
      </c>
      <c r="H11" s="408"/>
      <c r="I11" s="411">
        <v>1491219400</v>
      </c>
      <c r="J11" s="411">
        <v>0</v>
      </c>
      <c r="K11" s="411">
        <v>1491219400</v>
      </c>
      <c r="L11" s="409"/>
      <c r="M11" s="411">
        <v>0</v>
      </c>
    </row>
    <row r="12" spans="2:13" ht="13.5" x14ac:dyDescent="0.25">
      <c r="B12" s="412">
        <v>6</v>
      </c>
      <c r="C12" s="412" t="s">
        <v>2043</v>
      </c>
      <c r="E12" s="413">
        <v>789987758</v>
      </c>
      <c r="F12" s="413">
        <v>81817932</v>
      </c>
      <c r="G12" s="413">
        <v>871805690</v>
      </c>
      <c r="H12" s="408"/>
      <c r="I12" s="413">
        <v>871805690</v>
      </c>
      <c r="J12" s="413">
        <v>0</v>
      </c>
      <c r="K12" s="413">
        <v>871805690</v>
      </c>
      <c r="L12" s="409"/>
      <c r="M12" s="413">
        <v>0</v>
      </c>
    </row>
    <row r="13" spans="2:13" ht="13.5" x14ac:dyDescent="0.25">
      <c r="B13" s="410">
        <v>7</v>
      </c>
      <c r="C13" s="410" t="s">
        <v>2051</v>
      </c>
      <c r="E13" s="411">
        <v>207902609</v>
      </c>
      <c r="F13" s="411">
        <v>41301756</v>
      </c>
      <c r="G13" s="411">
        <v>249204365</v>
      </c>
      <c r="H13" s="408"/>
      <c r="I13" s="411">
        <v>249204365</v>
      </c>
      <c r="J13" s="411"/>
      <c r="K13" s="411">
        <v>249204365</v>
      </c>
      <c r="L13" s="409"/>
      <c r="M13" s="411">
        <v>0</v>
      </c>
    </row>
    <row r="14" spans="2:13" ht="13.5" x14ac:dyDescent="0.25">
      <c r="B14" s="412">
        <v>8</v>
      </c>
      <c r="C14" s="412" t="s">
        <v>4432</v>
      </c>
      <c r="E14" s="413">
        <v>266668</v>
      </c>
      <c r="F14" s="413">
        <v>0</v>
      </c>
      <c r="G14" s="413">
        <v>266668</v>
      </c>
      <c r="H14" s="408"/>
      <c r="I14" s="413">
        <v>266667</v>
      </c>
      <c r="J14" s="413">
        <v>0</v>
      </c>
      <c r="K14" s="413">
        <v>266667</v>
      </c>
      <c r="L14" s="409"/>
      <c r="M14" s="413">
        <v>1</v>
      </c>
    </row>
    <row r="15" spans="2:13" ht="13.5" x14ac:dyDescent="0.25">
      <c r="B15" s="410">
        <v>9</v>
      </c>
      <c r="C15" s="410" t="s">
        <v>2052</v>
      </c>
      <c r="E15" s="411">
        <v>689166166</v>
      </c>
      <c r="F15" s="411">
        <v>67074264</v>
      </c>
      <c r="G15" s="411">
        <v>756240430</v>
      </c>
      <c r="H15" s="408"/>
      <c r="I15" s="411">
        <v>756240430</v>
      </c>
      <c r="J15" s="411"/>
      <c r="K15" s="411">
        <v>756240430</v>
      </c>
      <c r="L15" s="409"/>
      <c r="M15" s="411">
        <v>0</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c r="F17" s="411">
        <v>0</v>
      </c>
      <c r="G17" s="411">
        <v>0</v>
      </c>
      <c r="H17" s="408"/>
      <c r="I17" s="411"/>
      <c r="J17" s="411">
        <v>0</v>
      </c>
      <c r="K17" s="411">
        <v>0</v>
      </c>
      <c r="L17" s="409"/>
      <c r="M17" s="411">
        <v>0</v>
      </c>
    </row>
    <row r="18" spans="2:13" ht="13.5" x14ac:dyDescent="0.25">
      <c r="B18" s="412">
        <v>12</v>
      </c>
      <c r="C18" s="412" t="s">
        <v>2044</v>
      </c>
      <c r="E18" s="413"/>
      <c r="F18" s="413">
        <v>0</v>
      </c>
      <c r="G18" s="413">
        <v>0</v>
      </c>
      <c r="H18" s="408"/>
      <c r="I18" s="413"/>
      <c r="J18" s="413">
        <v>0</v>
      </c>
      <c r="K18" s="413">
        <v>0</v>
      </c>
      <c r="L18" s="409"/>
      <c r="M18" s="413">
        <v>0</v>
      </c>
    </row>
    <row r="19" spans="2:13" ht="13.5" x14ac:dyDescent="0.25">
      <c r="B19" s="410">
        <v>13</v>
      </c>
      <c r="C19" s="410" t="s">
        <v>2055</v>
      </c>
      <c r="E19" s="411"/>
      <c r="F19" s="411">
        <v>0</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c r="F21" s="411">
        <v>0</v>
      </c>
      <c r="G21" s="411">
        <v>0</v>
      </c>
      <c r="H21" s="408"/>
      <c r="I21" s="411"/>
      <c r="J21" s="411">
        <v>0</v>
      </c>
      <c r="K21" s="411">
        <v>0</v>
      </c>
      <c r="L21" s="409"/>
      <c r="M21" s="411">
        <v>0</v>
      </c>
    </row>
    <row r="22" spans="2:13" ht="13.5" x14ac:dyDescent="0.25">
      <c r="B22" s="412">
        <v>16</v>
      </c>
      <c r="C22" s="412" t="s">
        <v>1931</v>
      </c>
      <c r="E22" s="413"/>
      <c r="F22" s="413">
        <v>0</v>
      </c>
      <c r="G22" s="413">
        <v>0</v>
      </c>
      <c r="H22" s="408"/>
      <c r="I22" s="413"/>
      <c r="J22" s="413">
        <v>0</v>
      </c>
      <c r="K22" s="413">
        <v>0</v>
      </c>
      <c r="L22" s="409"/>
      <c r="M22" s="413">
        <v>0</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c r="F24" s="413">
        <v>0</v>
      </c>
      <c r="G24" s="413">
        <v>0</v>
      </c>
      <c r="H24" s="408"/>
      <c r="I24" s="413">
        <v>30000</v>
      </c>
      <c r="J24" s="413">
        <v>0</v>
      </c>
      <c r="K24" s="413">
        <v>30000</v>
      </c>
      <c r="L24" s="409"/>
      <c r="M24" s="413">
        <v>-30000</v>
      </c>
    </row>
    <row r="25" spans="2:13" ht="13.5" x14ac:dyDescent="0.25">
      <c r="B25" s="410">
        <v>19</v>
      </c>
      <c r="C25" s="410" t="s">
        <v>4433</v>
      </c>
      <c r="E25" s="411"/>
      <c r="F25" s="411">
        <v>0</v>
      </c>
      <c r="G25" s="411">
        <v>0</v>
      </c>
      <c r="H25" s="408"/>
      <c r="I25" s="411"/>
      <c r="J25" s="411"/>
      <c r="K25" s="411">
        <v>0</v>
      </c>
      <c r="L25" s="409"/>
      <c r="M25" s="411">
        <v>0</v>
      </c>
    </row>
    <row r="26" spans="2:13" ht="13.5" x14ac:dyDescent="0.25">
      <c r="B26" s="412">
        <v>20</v>
      </c>
      <c r="C26" s="412" t="s">
        <v>4434</v>
      </c>
      <c r="E26" s="413"/>
      <c r="F26" s="413">
        <v>0</v>
      </c>
      <c r="G26" s="413">
        <v>0</v>
      </c>
      <c r="H26" s="408"/>
      <c r="I26" s="413"/>
      <c r="J26" s="413">
        <v>0</v>
      </c>
      <c r="K26" s="413">
        <v>0</v>
      </c>
      <c r="L26" s="409"/>
      <c r="M26" s="413">
        <v>0</v>
      </c>
    </row>
    <row r="27" spans="2:13" ht="13.5" x14ac:dyDescent="0.25">
      <c r="B27" s="410">
        <v>21</v>
      </c>
      <c r="C27" s="410" t="s">
        <v>1889</v>
      </c>
      <c r="E27" s="411"/>
      <c r="F27" s="411">
        <v>0</v>
      </c>
      <c r="G27" s="411">
        <v>0</v>
      </c>
      <c r="H27" s="408"/>
      <c r="I27" s="411"/>
      <c r="J27" s="411">
        <v>0</v>
      </c>
      <c r="K27" s="411">
        <v>0</v>
      </c>
      <c r="L27" s="409"/>
      <c r="M27" s="411">
        <v>0</v>
      </c>
    </row>
    <row r="28" spans="2:13" x14ac:dyDescent="0.25">
      <c r="B28" s="406"/>
      <c r="C28" s="406" t="s">
        <v>2120</v>
      </c>
      <c r="E28" s="407">
        <f>SUM(E29:E40)</f>
        <v>5867256127</v>
      </c>
      <c r="F28" s="407">
        <f t="shared" ref="F28:G28" si="1">SUM(F29:F40)</f>
        <v>0</v>
      </c>
      <c r="G28" s="407">
        <f t="shared" si="1"/>
        <v>5867256127</v>
      </c>
      <c r="H28" s="408"/>
      <c r="I28" s="407">
        <f t="shared" ref="I28:K28" si="2">SUM(I29:I40)</f>
        <v>5867256127</v>
      </c>
      <c r="J28" s="407">
        <f t="shared" si="2"/>
        <v>0</v>
      </c>
      <c r="K28" s="407">
        <f t="shared" si="2"/>
        <v>5867256127</v>
      </c>
      <c r="L28" s="409"/>
      <c r="M28" s="407">
        <f t="shared" ref="M28" si="3">SUM(M29:M40)</f>
        <v>0</v>
      </c>
    </row>
    <row r="29" spans="2:13" ht="13.5" x14ac:dyDescent="0.25">
      <c r="B29" s="412">
        <v>22</v>
      </c>
      <c r="C29" s="412" t="s">
        <v>2046</v>
      </c>
      <c r="E29" s="413">
        <v>-2893906867</v>
      </c>
      <c r="F29" s="413">
        <v>0</v>
      </c>
      <c r="G29" s="413">
        <v>-2893906867</v>
      </c>
      <c r="H29" s="408"/>
      <c r="I29" s="413">
        <v>-2893906867</v>
      </c>
      <c r="J29" s="413">
        <v>0</v>
      </c>
      <c r="K29" s="413">
        <v>-2893906867</v>
      </c>
      <c r="L29" s="409"/>
      <c r="M29" s="413">
        <v>0</v>
      </c>
    </row>
    <row r="30" spans="2:13" ht="13.5" x14ac:dyDescent="0.25">
      <c r="B30" s="410">
        <v>23</v>
      </c>
      <c r="C30" s="410" t="s">
        <v>1955</v>
      </c>
      <c r="E30" s="411">
        <v>7119139915</v>
      </c>
      <c r="F30" s="411">
        <v>0</v>
      </c>
      <c r="G30" s="411">
        <v>7119139915</v>
      </c>
      <c r="H30" s="408"/>
      <c r="I30" s="411">
        <v>7119139915</v>
      </c>
      <c r="J30" s="411">
        <v>0</v>
      </c>
      <c r="K30" s="411">
        <v>7119139915</v>
      </c>
      <c r="L30" s="409"/>
      <c r="M30" s="411">
        <v>0</v>
      </c>
    </row>
    <row r="31" spans="2:13" ht="13.5" x14ac:dyDescent="0.25">
      <c r="B31" s="412">
        <v>24</v>
      </c>
      <c r="C31" s="412" t="s">
        <v>2047</v>
      </c>
      <c r="E31" s="413">
        <v>217950000</v>
      </c>
      <c r="F31" s="413"/>
      <c r="G31" s="413">
        <v>217950000</v>
      </c>
      <c r="H31" s="408"/>
      <c r="I31" s="413">
        <v>217950000</v>
      </c>
      <c r="J31" s="413"/>
      <c r="K31" s="413">
        <v>217950000</v>
      </c>
      <c r="L31" s="409"/>
      <c r="M31" s="413">
        <v>0</v>
      </c>
    </row>
    <row r="32" spans="2:13" ht="13.5" x14ac:dyDescent="0.25">
      <c r="B32" s="410">
        <v>25</v>
      </c>
      <c r="C32" s="410" t="s">
        <v>1964</v>
      </c>
      <c r="E32" s="411"/>
      <c r="F32" s="411">
        <v>0</v>
      </c>
      <c r="G32" s="411">
        <v>0</v>
      </c>
      <c r="H32" s="408"/>
      <c r="I32" s="411"/>
      <c r="J32" s="411">
        <v>0</v>
      </c>
      <c r="K32" s="411">
        <v>0</v>
      </c>
      <c r="L32" s="409"/>
      <c r="M32" s="411">
        <v>0</v>
      </c>
    </row>
    <row r="33" spans="2:13" ht="13.5" x14ac:dyDescent="0.25">
      <c r="B33" s="412">
        <v>26</v>
      </c>
      <c r="C33" s="412" t="s">
        <v>1966</v>
      </c>
      <c r="E33" s="413"/>
      <c r="F33" s="413">
        <v>0</v>
      </c>
      <c r="G33" s="413">
        <v>0</v>
      </c>
      <c r="H33" s="408"/>
      <c r="I33" s="413"/>
      <c r="J33" s="413">
        <v>0</v>
      </c>
      <c r="K33" s="413">
        <v>0</v>
      </c>
      <c r="L33" s="409"/>
      <c r="M33" s="413">
        <v>0</v>
      </c>
    </row>
    <row r="34" spans="2:13" ht="13.5" x14ac:dyDescent="0.25">
      <c r="B34" s="410">
        <v>27</v>
      </c>
      <c r="C34" s="410" t="s">
        <v>1889</v>
      </c>
      <c r="E34" s="411"/>
      <c r="F34" s="411">
        <v>0</v>
      </c>
      <c r="G34" s="411">
        <v>0</v>
      </c>
      <c r="H34" s="408"/>
      <c r="I34" s="411"/>
      <c r="J34" s="411">
        <v>0</v>
      </c>
      <c r="K34" s="411">
        <v>0</v>
      </c>
      <c r="L34" s="409"/>
      <c r="M34" s="411">
        <v>0</v>
      </c>
    </row>
    <row r="35" spans="2:13" ht="13.5" x14ac:dyDescent="0.25">
      <c r="B35" s="412">
        <v>28</v>
      </c>
      <c r="C35" s="412" t="s">
        <v>1970</v>
      </c>
      <c r="E35" s="413"/>
      <c r="F35" s="413">
        <v>0</v>
      </c>
      <c r="G35" s="413">
        <v>0</v>
      </c>
      <c r="H35" s="408"/>
      <c r="I35" s="413"/>
      <c r="J35" s="413">
        <v>0</v>
      </c>
      <c r="K35" s="413">
        <v>0</v>
      </c>
      <c r="L35" s="409"/>
      <c r="M35" s="413">
        <v>0</v>
      </c>
    </row>
    <row r="36" spans="2:13" ht="13.5" x14ac:dyDescent="0.25">
      <c r="B36" s="410">
        <v>29</v>
      </c>
      <c r="C36" s="410" t="s">
        <v>2121</v>
      </c>
      <c r="E36" s="411"/>
      <c r="F36" s="411">
        <v>0</v>
      </c>
      <c r="G36" s="411">
        <v>0</v>
      </c>
      <c r="H36" s="408"/>
      <c r="I36" s="411"/>
      <c r="J36" s="411">
        <v>0</v>
      </c>
      <c r="K36" s="411">
        <v>0</v>
      </c>
      <c r="L36" s="409"/>
      <c r="M36" s="411">
        <v>0</v>
      </c>
    </row>
    <row r="37" spans="2:13" ht="13.5" x14ac:dyDescent="0.25">
      <c r="B37" s="412">
        <v>30</v>
      </c>
      <c r="C37" s="412" t="s">
        <v>2122</v>
      </c>
      <c r="E37" s="413"/>
      <c r="F37" s="413">
        <v>0</v>
      </c>
      <c r="G37" s="413">
        <v>0</v>
      </c>
      <c r="H37" s="408"/>
      <c r="I37" s="413"/>
      <c r="J37" s="413">
        <v>0</v>
      </c>
      <c r="K37" s="413">
        <v>0</v>
      </c>
      <c r="L37" s="409"/>
      <c r="M37" s="413">
        <v>0</v>
      </c>
    </row>
    <row r="38" spans="2:13" ht="13.5" x14ac:dyDescent="0.25">
      <c r="B38" s="410">
        <v>31</v>
      </c>
      <c r="C38" s="410" t="s">
        <v>1972</v>
      </c>
      <c r="E38" s="411"/>
      <c r="F38" s="411">
        <v>0</v>
      </c>
      <c r="G38" s="411">
        <v>0</v>
      </c>
      <c r="H38" s="408"/>
      <c r="I38" s="411"/>
      <c r="J38" s="411">
        <v>0</v>
      </c>
      <c r="K38" s="411">
        <v>0</v>
      </c>
      <c r="L38" s="409"/>
      <c r="M38" s="411">
        <v>0</v>
      </c>
    </row>
    <row r="39" spans="2:13" ht="13.5" x14ac:dyDescent="0.25">
      <c r="B39" s="412">
        <v>32</v>
      </c>
      <c r="C39" s="412" t="s">
        <v>1974</v>
      </c>
      <c r="E39" s="413"/>
      <c r="F39" s="413">
        <v>0</v>
      </c>
      <c r="G39" s="413">
        <v>0</v>
      </c>
      <c r="H39" s="408"/>
      <c r="I39" s="413"/>
      <c r="J39" s="413">
        <v>0</v>
      </c>
      <c r="K39" s="413">
        <v>0</v>
      </c>
      <c r="L39" s="409"/>
      <c r="M39" s="413">
        <v>0</v>
      </c>
    </row>
    <row r="40" spans="2:13" ht="13.5" x14ac:dyDescent="0.25">
      <c r="B40" s="410">
        <v>33</v>
      </c>
      <c r="C40" s="410" t="s">
        <v>1976</v>
      </c>
      <c r="E40" s="411">
        <v>1424073079</v>
      </c>
      <c r="F40" s="411"/>
      <c r="G40" s="411">
        <v>1424073079</v>
      </c>
      <c r="H40" s="408"/>
      <c r="I40" s="411">
        <v>1424073079</v>
      </c>
      <c r="J40" s="411">
        <v>0</v>
      </c>
      <c r="K40" s="411">
        <v>1424073079</v>
      </c>
      <c r="L40" s="409"/>
      <c r="M40" s="411">
        <v>0</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13"/>
      <c r="F42" s="413">
        <v>0</v>
      </c>
      <c r="G42" s="413">
        <v>0</v>
      </c>
      <c r="H42" s="408"/>
      <c r="I42" s="413"/>
      <c r="J42" s="413">
        <v>0</v>
      </c>
      <c r="K42" s="413">
        <v>0</v>
      </c>
      <c r="L42" s="409"/>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0">
        <v>35</v>
      </c>
      <c r="C44" s="410" t="s">
        <v>1982</v>
      </c>
      <c r="E44" s="411"/>
      <c r="F44" s="411">
        <v>0</v>
      </c>
      <c r="G44" s="411">
        <v>0</v>
      </c>
      <c r="H44" s="408"/>
      <c r="I44" s="411"/>
      <c r="J44" s="411"/>
      <c r="K44" s="411">
        <v>0</v>
      </c>
      <c r="L44" s="409"/>
      <c r="M44" s="411">
        <v>0</v>
      </c>
    </row>
    <row r="45" spans="2:13" ht="13.5" x14ac:dyDescent="0.25">
      <c r="B45" s="412">
        <v>36</v>
      </c>
      <c r="C45" s="412" t="s">
        <v>1984</v>
      </c>
      <c r="E45" s="413"/>
      <c r="F45" s="413">
        <v>0</v>
      </c>
      <c r="G45" s="413">
        <v>0</v>
      </c>
      <c r="H45" s="408"/>
      <c r="I45" s="413"/>
      <c r="J45" s="413">
        <v>0</v>
      </c>
      <c r="K45" s="413">
        <v>0</v>
      </c>
      <c r="L45" s="409"/>
      <c r="M45" s="413">
        <v>0</v>
      </c>
    </row>
    <row r="46" spans="2:13" x14ac:dyDescent="0.25">
      <c r="B46" s="406"/>
      <c r="C46" s="406" t="s">
        <v>4435</v>
      </c>
      <c r="E46" s="407">
        <f>E47</f>
        <v>0</v>
      </c>
      <c r="F46" s="407">
        <f>F47</f>
        <v>0</v>
      </c>
      <c r="G46" s="407">
        <f>G47</f>
        <v>0</v>
      </c>
      <c r="H46" s="408"/>
      <c r="I46" s="407">
        <f>I47</f>
        <v>0</v>
      </c>
      <c r="J46" s="407">
        <f>J47</f>
        <v>0</v>
      </c>
      <c r="K46" s="407">
        <f>K47</f>
        <v>0</v>
      </c>
      <c r="L46" s="409"/>
      <c r="M46" s="407">
        <f>M47</f>
        <v>0</v>
      </c>
    </row>
    <row r="47" spans="2:13" ht="13.5" x14ac:dyDescent="0.25">
      <c r="B47" s="410">
        <v>37</v>
      </c>
      <c r="C47" s="410" t="s">
        <v>1987</v>
      </c>
      <c r="E47" s="411"/>
      <c r="F47" s="411">
        <v>0</v>
      </c>
      <c r="G47" s="411">
        <v>0</v>
      </c>
      <c r="H47" s="408"/>
      <c r="I47" s="411"/>
      <c r="J47" s="411">
        <v>0</v>
      </c>
      <c r="K47" s="411">
        <v>0</v>
      </c>
      <c r="L47" s="409"/>
      <c r="M47" s="411">
        <v>0</v>
      </c>
    </row>
    <row r="48" spans="2:13" x14ac:dyDescent="0.25">
      <c r="B48" s="406"/>
      <c r="C48" s="406" t="s">
        <v>2126</v>
      </c>
      <c r="E48" s="407">
        <f>E49</f>
        <v>0</v>
      </c>
      <c r="F48" s="407">
        <f>F49</f>
        <v>0</v>
      </c>
      <c r="G48" s="407">
        <f>G49</f>
        <v>0</v>
      </c>
      <c r="H48" s="408"/>
      <c r="I48" s="407">
        <f>I49</f>
        <v>0</v>
      </c>
      <c r="J48" s="407">
        <f>J49</f>
        <v>0</v>
      </c>
      <c r="K48" s="407">
        <f>K49</f>
        <v>0</v>
      </c>
      <c r="L48" s="409"/>
      <c r="M48" s="407">
        <f>M49</f>
        <v>0</v>
      </c>
    </row>
    <row r="49" spans="2:13" ht="13.5" x14ac:dyDescent="0.25">
      <c r="B49" s="412">
        <v>38</v>
      </c>
      <c r="C49" s="412" t="s">
        <v>1990</v>
      </c>
      <c r="E49" s="413"/>
      <c r="F49" s="413">
        <v>0</v>
      </c>
      <c r="G49" s="413">
        <v>0</v>
      </c>
      <c r="H49" s="408"/>
      <c r="I49" s="413"/>
      <c r="J49" s="413">
        <v>0</v>
      </c>
      <c r="K49" s="413">
        <v>0</v>
      </c>
      <c r="L49" s="409"/>
      <c r="M49" s="413">
        <v>0</v>
      </c>
    </row>
    <row r="50" spans="2:13" x14ac:dyDescent="0.25">
      <c r="B50" s="406"/>
      <c r="C50" s="406" t="s">
        <v>4436</v>
      </c>
      <c r="E50" s="407">
        <f>E51</f>
        <v>0</v>
      </c>
      <c r="F50" s="407">
        <f>F51</f>
        <v>0</v>
      </c>
      <c r="G50" s="407">
        <f>G51</f>
        <v>0</v>
      </c>
      <c r="H50" s="408"/>
      <c r="I50" s="407">
        <f>I51</f>
        <v>0</v>
      </c>
      <c r="J50" s="407">
        <f>J51</f>
        <v>0</v>
      </c>
      <c r="K50" s="407">
        <f>K51</f>
        <v>0</v>
      </c>
      <c r="L50" s="409"/>
      <c r="M50" s="407">
        <f>M51</f>
        <v>0</v>
      </c>
    </row>
    <row r="51" spans="2:13" ht="13.5" x14ac:dyDescent="0.25">
      <c r="B51" s="410">
        <v>39</v>
      </c>
      <c r="C51" s="410" t="s">
        <v>2048</v>
      </c>
      <c r="E51" s="411"/>
      <c r="F51" s="411">
        <v>0</v>
      </c>
      <c r="G51" s="411">
        <v>0</v>
      </c>
      <c r="H51" s="408"/>
      <c r="I51" s="411"/>
      <c r="J51" s="411">
        <v>0</v>
      </c>
      <c r="K51" s="411">
        <v>0</v>
      </c>
      <c r="L51" s="409"/>
      <c r="M51" s="411">
        <v>0</v>
      </c>
    </row>
    <row r="52" spans="2:13" ht="13.5" x14ac:dyDescent="0.25">
      <c r="B52" s="550" t="s">
        <v>2049</v>
      </c>
      <c r="C52" s="550"/>
      <c r="E52" s="414">
        <f>E5+E8+E28+E41+E43+E46+E48+E50</f>
        <v>14594411528</v>
      </c>
      <c r="F52" s="414">
        <f>F5+F8+F28+F41+F43+F46+F48+F50</f>
        <v>327471302</v>
      </c>
      <c r="G52" s="414">
        <f>G5+G8+G28+G41+G43+G46+G48+G50</f>
        <v>14921882830</v>
      </c>
      <c r="H52" s="415"/>
      <c r="I52" s="414">
        <f>I5+I8+I28+I41+I43+I46+I48+I50</f>
        <v>14921912829</v>
      </c>
      <c r="J52" s="414">
        <f>J5+J8+J28+J41+J43+J46+J48+J50</f>
        <v>0</v>
      </c>
      <c r="K52" s="414">
        <f>K5+K8+K28+K41+K43+K46+K48+K50</f>
        <v>14921912829</v>
      </c>
      <c r="L52" s="416"/>
      <c r="M52" s="414">
        <f>M5+M8+M28+M41+M43+M46+M48+M50</f>
        <v>-29999</v>
      </c>
    </row>
  </sheetData>
  <mergeCells count="6">
    <mergeCell ref="M3:M4"/>
    <mergeCell ref="B52:C52"/>
    <mergeCell ref="B3:B4"/>
    <mergeCell ref="C3:C4"/>
    <mergeCell ref="E3:G3"/>
    <mergeCell ref="I3:K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2"/>
  <sheetViews>
    <sheetView zoomScale="80" zoomScaleNormal="80" workbookViewId="0">
      <selection activeCell="E22" sqref="E22"/>
    </sheetView>
  </sheetViews>
  <sheetFormatPr baseColWidth="10" defaultColWidth="45.85546875" defaultRowHeight="11.25" x14ac:dyDescent="0.25"/>
  <cols>
    <col min="1" max="1" width="3.7109375" style="417" bestFit="1" customWidth="1"/>
    <col min="2" max="2" width="3.5703125" style="397" customWidth="1"/>
    <col min="3" max="3" width="49.85546875" style="402" bestFit="1" customWidth="1"/>
    <col min="4" max="4" width="0.28515625" style="399" customWidth="1"/>
    <col min="5" max="5" width="15.7109375" style="402" bestFit="1" customWidth="1"/>
    <col min="6" max="6" width="16" style="397" bestFit="1" customWidth="1"/>
    <col min="7" max="7" width="15.28515625" style="402" bestFit="1" customWidth="1"/>
    <col min="8" max="8" width="0.28515625" style="399" customWidth="1"/>
    <col min="9" max="9" width="15.7109375" style="402" bestFit="1" customWidth="1"/>
    <col min="10" max="10" width="15.140625" style="402" customWidth="1"/>
    <col min="11" max="11" width="16.140625" style="402" customWidth="1"/>
    <col min="12" max="12" width="0.28515625" style="399" customWidth="1"/>
    <col min="13" max="13" width="13.140625" style="402" bestFit="1" customWidth="1"/>
    <col min="14" max="16384" width="45.85546875" style="402"/>
  </cols>
  <sheetData>
    <row r="1" spans="2:13" ht="33.75" x14ac:dyDescent="0.25">
      <c r="C1" s="398" t="s">
        <v>27</v>
      </c>
      <c r="E1" s="424" t="s">
        <v>11</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1932653614</v>
      </c>
      <c r="F5" s="407">
        <f t="shared" ref="F5:G5" si="0">+F6+F7</f>
        <v>-275275092</v>
      </c>
      <c r="G5" s="407">
        <f t="shared" si="0"/>
        <v>1657378522</v>
      </c>
      <c r="H5" s="408"/>
      <c r="I5" s="407">
        <f>+I6+I7</f>
        <v>1657378522</v>
      </c>
      <c r="J5" s="407">
        <f>+J6+J7</f>
        <v>0</v>
      </c>
      <c r="K5" s="407">
        <f>+K6+K7</f>
        <v>1657378522</v>
      </c>
      <c r="L5" s="409"/>
      <c r="M5" s="407">
        <f>+M6+M7</f>
        <v>0</v>
      </c>
    </row>
    <row r="6" spans="2:13" ht="13.5" x14ac:dyDescent="0.25">
      <c r="B6" s="410">
        <v>1</v>
      </c>
      <c r="C6" s="410" t="s">
        <v>2041</v>
      </c>
      <c r="E6" s="411">
        <v>1932653614</v>
      </c>
      <c r="F6" s="411">
        <v>-275275092</v>
      </c>
      <c r="G6" s="411">
        <v>1657378522</v>
      </c>
      <c r="H6" s="408"/>
      <c r="I6" s="411">
        <v>1657378522</v>
      </c>
      <c r="J6" s="411"/>
      <c r="K6" s="411">
        <v>1657378522</v>
      </c>
      <c r="L6" s="409"/>
      <c r="M6" s="411">
        <v>0</v>
      </c>
    </row>
    <row r="7" spans="2:13" ht="13.5" x14ac:dyDescent="0.25">
      <c r="B7" s="412">
        <v>2</v>
      </c>
      <c r="C7" s="412" t="s">
        <v>1889</v>
      </c>
      <c r="E7" s="413"/>
      <c r="F7" s="413">
        <v>0</v>
      </c>
      <c r="G7" s="413">
        <v>0</v>
      </c>
      <c r="H7" s="408"/>
      <c r="I7" s="413"/>
      <c r="J7" s="413">
        <v>0</v>
      </c>
      <c r="K7" s="413">
        <v>0</v>
      </c>
      <c r="L7" s="409"/>
      <c r="M7" s="413">
        <v>0</v>
      </c>
    </row>
    <row r="8" spans="2:13" x14ac:dyDescent="0.25">
      <c r="B8" s="406"/>
      <c r="C8" s="406" t="s">
        <v>2113</v>
      </c>
      <c r="E8" s="407">
        <f>SUM(E9:E27)</f>
        <v>7370537383</v>
      </c>
      <c r="F8" s="407">
        <f>SUM(F9:F27)</f>
        <v>-3632138495</v>
      </c>
      <c r="G8" s="407">
        <f>SUM(G9:G27)</f>
        <v>3738398888</v>
      </c>
      <c r="H8" s="408"/>
      <c r="I8" s="407">
        <f>SUM(I9:I27)</f>
        <v>3706114526</v>
      </c>
      <c r="J8" s="407">
        <f>SUM(J9:J27)</f>
        <v>0</v>
      </c>
      <c r="K8" s="407">
        <f>SUM(K9:K27)</f>
        <v>3706114526</v>
      </c>
      <c r="L8" s="409"/>
      <c r="M8" s="407">
        <f>SUM(M9:M27)</f>
        <v>32284362</v>
      </c>
    </row>
    <row r="9" spans="2:13" ht="13.5" x14ac:dyDescent="0.25">
      <c r="B9" s="410">
        <v>3</v>
      </c>
      <c r="C9" s="410" t="s">
        <v>2054</v>
      </c>
      <c r="E9" s="411">
        <v>3603452125</v>
      </c>
      <c r="F9" s="411">
        <v>-3603452125</v>
      </c>
      <c r="G9" s="411">
        <v>0</v>
      </c>
      <c r="H9" s="408"/>
      <c r="I9" s="411">
        <v>0</v>
      </c>
      <c r="J9" s="411">
        <v>0</v>
      </c>
      <c r="K9" s="411">
        <v>0</v>
      </c>
      <c r="L9" s="409"/>
      <c r="M9" s="411">
        <v>0</v>
      </c>
    </row>
    <row r="10" spans="2:13" ht="13.5" x14ac:dyDescent="0.25">
      <c r="B10" s="412">
        <v>4</v>
      </c>
      <c r="C10" s="412" t="s">
        <v>2042</v>
      </c>
      <c r="E10" s="413">
        <v>752698484</v>
      </c>
      <c r="F10" s="413">
        <v>0</v>
      </c>
      <c r="G10" s="413">
        <v>752698484</v>
      </c>
      <c r="H10" s="408"/>
      <c r="I10" s="413">
        <v>752698484</v>
      </c>
      <c r="J10" s="413">
        <v>0</v>
      </c>
      <c r="K10" s="413">
        <v>752698484</v>
      </c>
      <c r="L10" s="409"/>
      <c r="M10" s="413">
        <v>0</v>
      </c>
    </row>
    <row r="11" spans="2:13" ht="13.5" x14ac:dyDescent="0.25">
      <c r="B11" s="410">
        <v>5</v>
      </c>
      <c r="C11" s="410" t="s">
        <v>2050</v>
      </c>
      <c r="E11" s="411">
        <v>1286411131</v>
      </c>
      <c r="F11" s="411">
        <v>0</v>
      </c>
      <c r="G11" s="411">
        <v>1286411131</v>
      </c>
      <c r="H11" s="408"/>
      <c r="I11" s="411">
        <v>1286411132</v>
      </c>
      <c r="J11" s="411">
        <v>0</v>
      </c>
      <c r="K11" s="411">
        <v>1286411132</v>
      </c>
      <c r="L11" s="409"/>
      <c r="M11" s="411">
        <v>-1</v>
      </c>
    </row>
    <row r="12" spans="2:13" ht="13.5" x14ac:dyDescent="0.25">
      <c r="B12" s="412">
        <v>6</v>
      </c>
      <c r="C12" s="412" t="s">
        <v>2043</v>
      </c>
      <c r="E12" s="413">
        <v>301346579</v>
      </c>
      <c r="F12" s="413">
        <v>0</v>
      </c>
      <c r="G12" s="413">
        <v>301346579</v>
      </c>
      <c r="H12" s="408"/>
      <c r="I12" s="413">
        <v>301346579</v>
      </c>
      <c r="J12" s="413">
        <v>0</v>
      </c>
      <c r="K12" s="413">
        <v>301346579</v>
      </c>
      <c r="L12" s="409"/>
      <c r="M12" s="413">
        <v>0</v>
      </c>
    </row>
    <row r="13" spans="2:13" ht="13.5" x14ac:dyDescent="0.25">
      <c r="B13" s="410">
        <v>7</v>
      </c>
      <c r="C13" s="410" t="s">
        <v>2051</v>
      </c>
      <c r="E13" s="411">
        <v>23763543</v>
      </c>
      <c r="F13" s="411">
        <v>7204963</v>
      </c>
      <c r="G13" s="411">
        <v>30968506</v>
      </c>
      <c r="H13" s="408"/>
      <c r="I13" s="411">
        <v>30968506</v>
      </c>
      <c r="J13" s="411"/>
      <c r="K13" s="411">
        <v>30968506</v>
      </c>
      <c r="L13" s="409"/>
      <c r="M13" s="411">
        <v>0</v>
      </c>
    </row>
    <row r="14" spans="2:13" ht="13.5" x14ac:dyDescent="0.25">
      <c r="B14" s="412">
        <v>8</v>
      </c>
      <c r="C14" s="412" t="s">
        <v>4432</v>
      </c>
      <c r="E14" s="413">
        <v>726567753</v>
      </c>
      <c r="F14" s="413">
        <v>0</v>
      </c>
      <c r="G14" s="413">
        <v>726567753</v>
      </c>
      <c r="H14" s="408"/>
      <c r="I14" s="413">
        <v>726567753</v>
      </c>
      <c r="J14" s="413">
        <v>0</v>
      </c>
      <c r="K14" s="413">
        <v>726567753</v>
      </c>
      <c r="L14" s="409"/>
      <c r="M14" s="413">
        <v>0</v>
      </c>
    </row>
    <row r="15" spans="2:13" ht="13.5" x14ac:dyDescent="0.25">
      <c r="B15" s="410">
        <v>9</v>
      </c>
      <c r="C15" s="410" t="s">
        <v>2052</v>
      </c>
      <c r="E15" s="411">
        <v>334829532</v>
      </c>
      <c r="F15" s="411">
        <v>400000</v>
      </c>
      <c r="G15" s="411">
        <v>335229532</v>
      </c>
      <c r="H15" s="408"/>
      <c r="I15" s="411">
        <v>335229532</v>
      </c>
      <c r="J15" s="411">
        <v>0</v>
      </c>
      <c r="K15" s="411">
        <v>335229532</v>
      </c>
      <c r="L15" s="409"/>
      <c r="M15" s="411">
        <v>0</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v>154974626</v>
      </c>
      <c r="F17" s="411">
        <v>0</v>
      </c>
      <c r="G17" s="411">
        <v>154974626</v>
      </c>
      <c r="H17" s="408"/>
      <c r="I17" s="411">
        <v>154974626</v>
      </c>
      <c r="J17" s="411">
        <v>0</v>
      </c>
      <c r="K17" s="411">
        <v>154974626</v>
      </c>
      <c r="L17" s="409"/>
      <c r="M17" s="411">
        <v>0</v>
      </c>
    </row>
    <row r="18" spans="2:13" ht="13.5" x14ac:dyDescent="0.25">
      <c r="B18" s="412">
        <v>12</v>
      </c>
      <c r="C18" s="412" t="s">
        <v>2044</v>
      </c>
      <c r="E18" s="413">
        <v>103450</v>
      </c>
      <c r="F18" s="413">
        <v>0</v>
      </c>
      <c r="G18" s="413">
        <v>103450</v>
      </c>
      <c r="H18" s="408"/>
      <c r="I18" s="413">
        <v>103450</v>
      </c>
      <c r="J18" s="413">
        <v>0</v>
      </c>
      <c r="K18" s="413">
        <v>103450</v>
      </c>
      <c r="L18" s="409"/>
      <c r="M18" s="413">
        <v>0</v>
      </c>
    </row>
    <row r="19" spans="2:13" ht="13.5" x14ac:dyDescent="0.25">
      <c r="B19" s="410">
        <v>13</v>
      </c>
      <c r="C19" s="410" t="s">
        <v>2055</v>
      </c>
      <c r="E19" s="411">
        <v>36291333</v>
      </c>
      <c r="F19" s="411">
        <v>-36291333</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c r="F21" s="411">
        <v>0</v>
      </c>
      <c r="G21" s="411">
        <v>0</v>
      </c>
      <c r="H21" s="408"/>
      <c r="I21" s="411"/>
      <c r="J21" s="411">
        <v>0</v>
      </c>
      <c r="K21" s="411">
        <v>0</v>
      </c>
      <c r="L21" s="409"/>
      <c r="M21" s="411">
        <v>0</v>
      </c>
    </row>
    <row r="22" spans="2:13" ht="13.5" x14ac:dyDescent="0.25">
      <c r="B22" s="412">
        <v>16</v>
      </c>
      <c r="C22" s="412" t="s">
        <v>1931</v>
      </c>
      <c r="E22" s="413">
        <v>92738363</v>
      </c>
      <c r="F22" s="413">
        <v>26444583</v>
      </c>
      <c r="G22" s="413">
        <v>119182946</v>
      </c>
      <c r="H22" s="408"/>
      <c r="I22" s="413">
        <v>86898583</v>
      </c>
      <c r="J22" s="413">
        <v>0</v>
      </c>
      <c r="K22" s="413">
        <v>86898583</v>
      </c>
      <c r="L22" s="409"/>
      <c r="M22" s="413">
        <v>32284363</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c r="F24" s="413">
        <v>0</v>
      </c>
      <c r="G24" s="413">
        <v>0</v>
      </c>
      <c r="H24" s="408"/>
      <c r="I24" s="413"/>
      <c r="J24" s="413">
        <v>0</v>
      </c>
      <c r="K24" s="413">
        <v>0</v>
      </c>
      <c r="L24" s="409"/>
      <c r="M24" s="413">
        <v>0</v>
      </c>
    </row>
    <row r="25" spans="2:13" ht="13.5" x14ac:dyDescent="0.25">
      <c r="B25" s="410">
        <v>19</v>
      </c>
      <c r="C25" s="410" t="s">
        <v>4433</v>
      </c>
      <c r="E25" s="411">
        <v>57360464</v>
      </c>
      <c r="F25" s="411">
        <v>-26444583</v>
      </c>
      <c r="G25" s="411">
        <v>30915881</v>
      </c>
      <c r="H25" s="408"/>
      <c r="I25" s="411">
        <v>30915881</v>
      </c>
      <c r="J25" s="411"/>
      <c r="K25" s="411">
        <v>30915881</v>
      </c>
      <c r="L25" s="409"/>
      <c r="M25" s="411">
        <v>0</v>
      </c>
    </row>
    <row r="26" spans="2:13" ht="13.5" x14ac:dyDescent="0.25">
      <c r="B26" s="412">
        <v>20</v>
      </c>
      <c r="C26" s="412" t="s">
        <v>4434</v>
      </c>
      <c r="E26" s="413"/>
      <c r="F26" s="413">
        <v>0</v>
      </c>
      <c r="G26" s="413">
        <v>0</v>
      </c>
      <c r="H26" s="408"/>
      <c r="I26" s="413"/>
      <c r="J26" s="413">
        <v>0</v>
      </c>
      <c r="K26" s="413">
        <v>0</v>
      </c>
      <c r="L26" s="409"/>
      <c r="M26" s="413">
        <v>0</v>
      </c>
    </row>
    <row r="27" spans="2:13" ht="13.5" x14ac:dyDescent="0.25">
      <c r="B27" s="410">
        <v>21</v>
      </c>
      <c r="C27" s="410" t="s">
        <v>1889</v>
      </c>
      <c r="E27" s="411"/>
      <c r="F27" s="411">
        <v>0</v>
      </c>
      <c r="G27" s="411">
        <v>0</v>
      </c>
      <c r="H27" s="408"/>
      <c r="I27" s="411"/>
      <c r="J27" s="411">
        <v>0</v>
      </c>
      <c r="K27" s="411">
        <v>0</v>
      </c>
      <c r="L27" s="409"/>
      <c r="M27" s="411">
        <v>0</v>
      </c>
    </row>
    <row r="28" spans="2:13" x14ac:dyDescent="0.25">
      <c r="B28" s="406"/>
      <c r="C28" s="406" t="s">
        <v>2120</v>
      </c>
      <c r="E28" s="407">
        <f>SUM(E29:E40)</f>
        <v>4759321731</v>
      </c>
      <c r="F28" s="407">
        <f t="shared" ref="F28:G28" si="1">SUM(F29:F40)</f>
        <v>44720040</v>
      </c>
      <c r="G28" s="407">
        <f t="shared" si="1"/>
        <v>4804041771</v>
      </c>
      <c r="H28" s="408"/>
      <c r="I28" s="407">
        <f t="shared" ref="I28:K28" si="2">SUM(I29:I40)</f>
        <v>4740726676</v>
      </c>
      <c r="J28" s="407">
        <f t="shared" si="2"/>
        <v>0</v>
      </c>
      <c r="K28" s="407">
        <f t="shared" si="2"/>
        <v>4740726676</v>
      </c>
      <c r="L28" s="409"/>
      <c r="M28" s="407">
        <f t="shared" ref="M28" si="3">SUM(M29:M40)</f>
        <v>63315095</v>
      </c>
    </row>
    <row r="29" spans="2:13" ht="13.5" x14ac:dyDescent="0.25">
      <c r="B29" s="412">
        <v>22</v>
      </c>
      <c r="C29" s="412" t="s">
        <v>2046</v>
      </c>
      <c r="E29" s="413">
        <v>-473397668</v>
      </c>
      <c r="F29" s="413">
        <v>0</v>
      </c>
      <c r="G29" s="413">
        <v>-473397668</v>
      </c>
      <c r="H29" s="408"/>
      <c r="I29" s="413">
        <v>-536742763</v>
      </c>
      <c r="J29" s="413">
        <v>0</v>
      </c>
      <c r="K29" s="413">
        <v>-536742763</v>
      </c>
      <c r="L29" s="409"/>
      <c r="M29" s="413">
        <v>63345095</v>
      </c>
    </row>
    <row r="30" spans="2:13" ht="13.5" x14ac:dyDescent="0.25">
      <c r="B30" s="410">
        <v>23</v>
      </c>
      <c r="C30" s="410" t="s">
        <v>1955</v>
      </c>
      <c r="E30" s="411">
        <v>3108692840</v>
      </c>
      <c r="F30" s="411">
        <v>59720040</v>
      </c>
      <c r="G30" s="411">
        <v>3168412880</v>
      </c>
      <c r="H30" s="408"/>
      <c r="I30" s="411">
        <v>3168442880</v>
      </c>
      <c r="J30" s="411">
        <v>0</v>
      </c>
      <c r="K30" s="411">
        <v>3168442880</v>
      </c>
      <c r="L30" s="409"/>
      <c r="M30" s="411">
        <v>-30000</v>
      </c>
    </row>
    <row r="31" spans="2:13" ht="13.5" x14ac:dyDescent="0.25">
      <c r="B31" s="412">
        <v>24</v>
      </c>
      <c r="C31" s="412" t="s">
        <v>2047</v>
      </c>
      <c r="E31" s="413">
        <v>450000000</v>
      </c>
      <c r="F31" s="413">
        <v>-15000000</v>
      </c>
      <c r="G31" s="413">
        <v>435000000</v>
      </c>
      <c r="H31" s="408"/>
      <c r="I31" s="413">
        <v>435000000</v>
      </c>
      <c r="J31" s="413">
        <v>0</v>
      </c>
      <c r="K31" s="413">
        <v>435000000</v>
      </c>
      <c r="L31" s="409"/>
      <c r="M31" s="413">
        <v>0</v>
      </c>
    </row>
    <row r="32" spans="2:13" ht="13.5" x14ac:dyDescent="0.25">
      <c r="B32" s="410">
        <v>25</v>
      </c>
      <c r="C32" s="410" t="s">
        <v>1964</v>
      </c>
      <c r="E32" s="411">
        <v>1040165318</v>
      </c>
      <c r="F32" s="411">
        <v>0</v>
      </c>
      <c r="G32" s="411">
        <v>1040165318</v>
      </c>
      <c r="H32" s="408"/>
      <c r="I32" s="411">
        <v>1040165318</v>
      </c>
      <c r="J32" s="411">
        <v>0</v>
      </c>
      <c r="K32" s="411">
        <v>1040165318</v>
      </c>
      <c r="L32" s="409"/>
      <c r="M32" s="411">
        <v>0</v>
      </c>
    </row>
    <row r="33" spans="2:13" ht="13.5" x14ac:dyDescent="0.25">
      <c r="B33" s="412">
        <v>26</v>
      </c>
      <c r="C33" s="412" t="s">
        <v>1966</v>
      </c>
      <c r="E33" s="413"/>
      <c r="F33" s="413">
        <v>0</v>
      </c>
      <c r="G33" s="413">
        <v>0</v>
      </c>
      <c r="H33" s="408"/>
      <c r="I33" s="413"/>
      <c r="J33" s="413">
        <v>0</v>
      </c>
      <c r="K33" s="413">
        <v>0</v>
      </c>
      <c r="L33" s="409"/>
      <c r="M33" s="413">
        <v>0</v>
      </c>
    </row>
    <row r="34" spans="2:13" ht="13.5" x14ac:dyDescent="0.25">
      <c r="B34" s="410">
        <v>27</v>
      </c>
      <c r="C34" s="410" t="s">
        <v>1889</v>
      </c>
      <c r="E34" s="411"/>
      <c r="F34" s="411">
        <v>0</v>
      </c>
      <c r="G34" s="411">
        <v>0</v>
      </c>
      <c r="H34" s="408"/>
      <c r="I34" s="411"/>
      <c r="J34" s="411">
        <v>0</v>
      </c>
      <c r="K34" s="411">
        <v>0</v>
      </c>
      <c r="L34" s="409"/>
      <c r="M34" s="411">
        <v>0</v>
      </c>
    </row>
    <row r="35" spans="2:13" ht="13.5" x14ac:dyDescent="0.25">
      <c r="B35" s="412">
        <v>28</v>
      </c>
      <c r="C35" s="412" t="s">
        <v>1970</v>
      </c>
      <c r="E35" s="413"/>
      <c r="F35" s="413">
        <v>0</v>
      </c>
      <c r="G35" s="413">
        <v>0</v>
      </c>
      <c r="H35" s="408"/>
      <c r="I35" s="413"/>
      <c r="J35" s="413">
        <v>0</v>
      </c>
      <c r="K35" s="413">
        <v>0</v>
      </c>
      <c r="L35" s="409"/>
      <c r="M35" s="413">
        <v>0</v>
      </c>
    </row>
    <row r="36" spans="2:13" ht="13.5" x14ac:dyDescent="0.25">
      <c r="B36" s="410">
        <v>29</v>
      </c>
      <c r="C36" s="410" t="s">
        <v>2121</v>
      </c>
      <c r="E36" s="411"/>
      <c r="F36" s="411">
        <v>0</v>
      </c>
      <c r="G36" s="411">
        <v>0</v>
      </c>
      <c r="H36" s="408"/>
      <c r="I36" s="411"/>
      <c r="J36" s="411">
        <v>0</v>
      </c>
      <c r="K36" s="411">
        <v>0</v>
      </c>
      <c r="L36" s="409"/>
      <c r="M36" s="411">
        <v>0</v>
      </c>
    </row>
    <row r="37" spans="2:13" ht="13.5" x14ac:dyDescent="0.25">
      <c r="B37" s="412">
        <v>30</v>
      </c>
      <c r="C37" s="412" t="s">
        <v>2122</v>
      </c>
      <c r="E37" s="413"/>
      <c r="F37" s="413">
        <v>0</v>
      </c>
      <c r="G37" s="413">
        <v>0</v>
      </c>
      <c r="H37" s="408"/>
      <c r="I37" s="413"/>
      <c r="J37" s="413">
        <v>0</v>
      </c>
      <c r="K37" s="413">
        <v>0</v>
      </c>
      <c r="L37" s="409"/>
      <c r="M37" s="413">
        <v>0</v>
      </c>
    </row>
    <row r="38" spans="2:13" ht="13.5" x14ac:dyDescent="0.25">
      <c r="B38" s="410">
        <v>31</v>
      </c>
      <c r="C38" s="410" t="s">
        <v>1972</v>
      </c>
      <c r="E38" s="411"/>
      <c r="F38" s="411">
        <v>0</v>
      </c>
      <c r="G38" s="411">
        <v>0</v>
      </c>
      <c r="H38" s="408"/>
      <c r="I38" s="411"/>
      <c r="J38" s="411">
        <v>0</v>
      </c>
      <c r="K38" s="411">
        <v>0</v>
      </c>
      <c r="L38" s="409"/>
      <c r="M38" s="411">
        <v>0</v>
      </c>
    </row>
    <row r="39" spans="2:13" ht="13.5" x14ac:dyDescent="0.25">
      <c r="B39" s="412">
        <v>32</v>
      </c>
      <c r="C39" s="412" t="s">
        <v>1974</v>
      </c>
      <c r="E39" s="413"/>
      <c r="F39" s="413">
        <v>0</v>
      </c>
      <c r="G39" s="413">
        <v>0</v>
      </c>
      <c r="H39" s="408"/>
      <c r="I39" s="413"/>
      <c r="J39" s="413">
        <v>0</v>
      </c>
      <c r="K39" s="413">
        <v>0</v>
      </c>
      <c r="L39" s="409"/>
      <c r="M39" s="413">
        <v>0</v>
      </c>
    </row>
    <row r="40" spans="2:13" ht="13.5" x14ac:dyDescent="0.25">
      <c r="B40" s="410">
        <v>33</v>
      </c>
      <c r="C40" s="410" t="s">
        <v>1976</v>
      </c>
      <c r="E40" s="411">
        <v>633861241</v>
      </c>
      <c r="F40" s="411"/>
      <c r="G40" s="411">
        <v>633861241</v>
      </c>
      <c r="H40" s="408"/>
      <c r="I40" s="411">
        <v>633861241</v>
      </c>
      <c r="J40" s="411">
        <v>0</v>
      </c>
      <c r="K40" s="411">
        <v>633861241</v>
      </c>
      <c r="L40" s="409"/>
      <c r="M40" s="411">
        <v>0</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13"/>
      <c r="F42" s="413">
        <v>0</v>
      </c>
      <c r="G42" s="413">
        <v>0</v>
      </c>
      <c r="H42" s="408"/>
      <c r="I42" s="413"/>
      <c r="J42" s="413">
        <v>0</v>
      </c>
      <c r="K42" s="413">
        <v>0</v>
      </c>
      <c r="L42" s="409"/>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0">
        <v>35</v>
      </c>
      <c r="C44" s="410" t="s">
        <v>1982</v>
      </c>
      <c r="E44" s="411"/>
      <c r="F44" s="411">
        <v>0</v>
      </c>
      <c r="G44" s="411">
        <v>0</v>
      </c>
      <c r="H44" s="408"/>
      <c r="I44" s="411"/>
      <c r="J44" s="411"/>
      <c r="K44" s="411">
        <v>0</v>
      </c>
      <c r="L44" s="409"/>
      <c r="M44" s="411">
        <v>0</v>
      </c>
    </row>
    <row r="45" spans="2:13" ht="13.5" x14ac:dyDescent="0.25">
      <c r="B45" s="412">
        <v>36</v>
      </c>
      <c r="C45" s="412" t="s">
        <v>1984</v>
      </c>
      <c r="E45" s="413"/>
      <c r="F45" s="413">
        <v>0</v>
      </c>
      <c r="G45" s="413">
        <v>0</v>
      </c>
      <c r="H45" s="408"/>
      <c r="I45" s="413"/>
      <c r="J45" s="413">
        <v>0</v>
      </c>
      <c r="K45" s="413">
        <v>0</v>
      </c>
      <c r="L45" s="409"/>
      <c r="M45" s="413">
        <v>0</v>
      </c>
    </row>
    <row r="46" spans="2:13" x14ac:dyDescent="0.25">
      <c r="B46" s="406"/>
      <c r="C46" s="406" t="s">
        <v>4435</v>
      </c>
      <c r="E46" s="407">
        <f>E47</f>
        <v>39283530</v>
      </c>
      <c r="F46" s="407">
        <f>F47</f>
        <v>0</v>
      </c>
      <c r="G46" s="407">
        <f>G47</f>
        <v>39283530</v>
      </c>
      <c r="H46" s="408"/>
      <c r="I46" s="407">
        <f>I47</f>
        <v>27111880</v>
      </c>
      <c r="J46" s="407">
        <f>J47</f>
        <v>0</v>
      </c>
      <c r="K46" s="407">
        <f>K47</f>
        <v>27111880</v>
      </c>
      <c r="L46" s="409"/>
      <c r="M46" s="407">
        <f>M47</f>
        <v>12171650</v>
      </c>
    </row>
    <row r="47" spans="2:13" ht="13.5" x14ac:dyDescent="0.25">
      <c r="B47" s="410">
        <v>37</v>
      </c>
      <c r="C47" s="410" t="s">
        <v>1987</v>
      </c>
      <c r="E47" s="411">
        <v>39283530</v>
      </c>
      <c r="F47" s="411">
        <v>0</v>
      </c>
      <c r="G47" s="411">
        <v>39283530</v>
      </c>
      <c r="H47" s="408"/>
      <c r="I47" s="411">
        <v>27111880</v>
      </c>
      <c r="J47" s="411">
        <v>0</v>
      </c>
      <c r="K47" s="411">
        <v>27111880</v>
      </c>
      <c r="L47" s="409"/>
      <c r="M47" s="411">
        <v>12171650</v>
      </c>
    </row>
    <row r="48" spans="2:13" x14ac:dyDescent="0.25">
      <c r="B48" s="406"/>
      <c r="C48" s="406" t="s">
        <v>2126</v>
      </c>
      <c r="E48" s="407">
        <f>E49</f>
        <v>1974140</v>
      </c>
      <c r="F48" s="407">
        <f>F49</f>
        <v>0</v>
      </c>
      <c r="G48" s="407">
        <f>G49</f>
        <v>1974140</v>
      </c>
      <c r="H48" s="408"/>
      <c r="I48" s="407">
        <f>I49</f>
        <v>1723095</v>
      </c>
      <c r="J48" s="407">
        <f>J49</f>
        <v>0</v>
      </c>
      <c r="K48" s="407">
        <f>K49</f>
        <v>1723095</v>
      </c>
      <c r="L48" s="409"/>
      <c r="M48" s="407">
        <f>M49</f>
        <v>251045</v>
      </c>
    </row>
    <row r="49" spans="2:13" ht="13.5" x14ac:dyDescent="0.25">
      <c r="B49" s="412">
        <v>38</v>
      </c>
      <c r="C49" s="412" t="s">
        <v>1990</v>
      </c>
      <c r="E49" s="413">
        <v>1974140</v>
      </c>
      <c r="F49" s="413">
        <v>0</v>
      </c>
      <c r="G49" s="413">
        <v>1974140</v>
      </c>
      <c r="H49" s="408"/>
      <c r="I49" s="413">
        <v>1723095</v>
      </c>
      <c r="J49" s="413">
        <v>0</v>
      </c>
      <c r="K49" s="413">
        <v>1723095</v>
      </c>
      <c r="L49" s="409"/>
      <c r="M49" s="413">
        <v>251045</v>
      </c>
    </row>
    <row r="50" spans="2:13" x14ac:dyDescent="0.25">
      <c r="B50" s="406"/>
      <c r="C50" s="406" t="s">
        <v>4436</v>
      </c>
      <c r="E50" s="407">
        <f>E51</f>
        <v>0</v>
      </c>
      <c r="F50" s="407">
        <f>F51</f>
        <v>0</v>
      </c>
      <c r="G50" s="407">
        <f>G51</f>
        <v>0</v>
      </c>
      <c r="H50" s="408"/>
      <c r="I50" s="407">
        <f>I51</f>
        <v>0</v>
      </c>
      <c r="J50" s="407">
        <f>J51</f>
        <v>0</v>
      </c>
      <c r="K50" s="407">
        <f>K51</f>
        <v>0</v>
      </c>
      <c r="L50" s="409"/>
      <c r="M50" s="407">
        <f>M51</f>
        <v>0</v>
      </c>
    </row>
    <row r="51" spans="2:13" ht="13.5" x14ac:dyDescent="0.25">
      <c r="B51" s="410">
        <v>39</v>
      </c>
      <c r="C51" s="410" t="s">
        <v>2048</v>
      </c>
      <c r="E51" s="411"/>
      <c r="F51" s="411">
        <v>0</v>
      </c>
      <c r="G51" s="411">
        <v>0</v>
      </c>
      <c r="H51" s="408"/>
      <c r="I51" s="411"/>
      <c r="J51" s="411">
        <v>0</v>
      </c>
      <c r="K51" s="411">
        <v>0</v>
      </c>
      <c r="L51" s="409"/>
      <c r="M51" s="411">
        <v>0</v>
      </c>
    </row>
    <row r="52" spans="2:13" ht="13.5" x14ac:dyDescent="0.25">
      <c r="B52" s="550" t="s">
        <v>2049</v>
      </c>
      <c r="C52" s="550"/>
      <c r="E52" s="414">
        <f>E5+E8+E28+E41+E43+E46+E48+E50</f>
        <v>14103770398</v>
      </c>
      <c r="F52" s="414">
        <f>F5+F8+F28+F41+F43+F46+F48+F50</f>
        <v>-3862693547</v>
      </c>
      <c r="G52" s="414">
        <f>G5+G8+G28+G41+G43+G46+G48+G50</f>
        <v>10241076851</v>
      </c>
      <c r="H52" s="415"/>
      <c r="I52" s="414">
        <f>I5+I8+I28+I41+I43+I46+I48+I50</f>
        <v>10133054699</v>
      </c>
      <c r="J52" s="414">
        <f>J5+J8+J28+J41+J43+J46+J48+J50</f>
        <v>0</v>
      </c>
      <c r="K52" s="414">
        <f>K5+K8+K28+K41+K43+K46+K48+K50</f>
        <v>10133054699</v>
      </c>
      <c r="L52" s="416"/>
      <c r="M52" s="414">
        <f>M5+M8+M28+M41+M43+M46+M48+M50</f>
        <v>108022152</v>
      </c>
    </row>
  </sheetData>
  <mergeCells count="6">
    <mergeCell ref="M3:M4"/>
    <mergeCell ref="B52:C52"/>
    <mergeCell ref="B3:B4"/>
    <mergeCell ref="C3:C4"/>
    <mergeCell ref="E3:G3"/>
    <mergeCell ref="I3:K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52"/>
  <sheetViews>
    <sheetView zoomScale="80" zoomScaleNormal="80" workbookViewId="0">
      <selection activeCell="E21" sqref="E21"/>
    </sheetView>
  </sheetViews>
  <sheetFormatPr baseColWidth="10" defaultColWidth="45.85546875" defaultRowHeight="11.25" x14ac:dyDescent="0.25"/>
  <cols>
    <col min="1" max="1" width="3.7109375" style="417" bestFit="1" customWidth="1"/>
    <col min="2" max="2" width="2.85546875" style="397" customWidth="1"/>
    <col min="3" max="3" width="49.85546875" style="402" bestFit="1" customWidth="1"/>
    <col min="4" max="4" width="0.28515625" style="399" customWidth="1"/>
    <col min="5" max="5" width="16.28515625" style="402" customWidth="1"/>
    <col min="6" max="6" width="15" style="397" customWidth="1"/>
    <col min="7" max="7" width="17" style="402" customWidth="1"/>
    <col min="8" max="8" width="0.28515625" style="399" customWidth="1"/>
    <col min="9" max="9" width="16.28515625" style="402" customWidth="1"/>
    <col min="10" max="10" width="15.140625" style="402" customWidth="1"/>
    <col min="11" max="11" width="16.140625" style="402" customWidth="1"/>
    <col min="12" max="12" width="0.28515625" style="399" customWidth="1"/>
    <col min="13" max="13" width="15" style="402" customWidth="1"/>
    <col min="14" max="16384" width="45.85546875" style="402"/>
  </cols>
  <sheetData>
    <row r="1" spans="2:13" ht="22.5" x14ac:dyDescent="0.25">
      <c r="C1" s="398" t="s">
        <v>27</v>
      </c>
      <c r="E1" s="424" t="s">
        <v>12</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1224227027</v>
      </c>
      <c r="F5" s="407">
        <f t="shared" ref="F5:G5" si="0">+F6+F7</f>
        <v>16548656</v>
      </c>
      <c r="G5" s="407">
        <f t="shared" si="0"/>
        <v>1240775683</v>
      </c>
      <c r="H5" s="408"/>
      <c r="I5" s="407">
        <f>+I6+I7</f>
        <v>1240775683</v>
      </c>
      <c r="J5" s="407">
        <f>+J6+J7</f>
        <v>0</v>
      </c>
      <c r="K5" s="407">
        <f>+K6+K7</f>
        <v>1240775683</v>
      </c>
      <c r="L5" s="409"/>
      <c r="M5" s="407">
        <f>+M6+M7</f>
        <v>0</v>
      </c>
    </row>
    <row r="6" spans="2:13" ht="13.5" x14ac:dyDescent="0.25">
      <c r="B6" s="410">
        <v>1</v>
      </c>
      <c r="C6" s="410" t="s">
        <v>2041</v>
      </c>
      <c r="E6" s="411">
        <v>1224227027</v>
      </c>
      <c r="F6" s="411">
        <v>16548656</v>
      </c>
      <c r="G6" s="411">
        <v>1240775683</v>
      </c>
      <c r="H6" s="408"/>
      <c r="I6" s="411">
        <v>1240775683</v>
      </c>
      <c r="J6" s="411">
        <v>0</v>
      </c>
      <c r="K6" s="411">
        <v>1240775683</v>
      </c>
      <c r="L6" s="409"/>
      <c r="M6" s="411">
        <v>0</v>
      </c>
    </row>
    <row r="7" spans="2:13" ht="13.5" x14ac:dyDescent="0.25">
      <c r="B7" s="412">
        <v>2</v>
      </c>
      <c r="C7" s="412" t="s">
        <v>1889</v>
      </c>
      <c r="E7" s="413"/>
      <c r="F7" s="413">
        <v>0</v>
      </c>
      <c r="G7" s="413">
        <v>0</v>
      </c>
      <c r="H7" s="408"/>
      <c r="I7" s="413"/>
      <c r="J7" s="413">
        <v>0</v>
      </c>
      <c r="K7" s="413">
        <v>0</v>
      </c>
      <c r="L7" s="409"/>
      <c r="M7" s="413">
        <v>0</v>
      </c>
    </row>
    <row r="8" spans="2:13" x14ac:dyDescent="0.25">
      <c r="B8" s="406"/>
      <c r="C8" s="406" t="s">
        <v>2113</v>
      </c>
      <c r="E8" s="407">
        <f>SUM(E9:E27)</f>
        <v>7389827661</v>
      </c>
      <c r="F8" s="407">
        <f>SUM(F9:F27)</f>
        <v>0</v>
      </c>
      <c r="G8" s="407">
        <f>SUM(G9:G27)</f>
        <v>7389827661</v>
      </c>
      <c r="H8" s="408"/>
      <c r="I8" s="407">
        <f>SUM(I9:I27)</f>
        <v>7375376496</v>
      </c>
      <c r="J8" s="407">
        <f>SUM(J9:J27)</f>
        <v>14451165</v>
      </c>
      <c r="K8" s="407">
        <f>SUM(K9:K27)</f>
        <v>7389827661</v>
      </c>
      <c r="L8" s="409"/>
      <c r="M8" s="407">
        <f>SUM(M9:M27)</f>
        <v>0</v>
      </c>
    </row>
    <row r="9" spans="2:13" ht="13.5" x14ac:dyDescent="0.25">
      <c r="B9" s="410">
        <v>3</v>
      </c>
      <c r="C9" s="410" t="s">
        <v>2054</v>
      </c>
      <c r="E9" s="411">
        <v>3267660857</v>
      </c>
      <c r="F9" s="411">
        <v>0</v>
      </c>
      <c r="G9" s="411">
        <v>3267660857</v>
      </c>
      <c r="H9" s="408"/>
      <c r="I9" s="411">
        <v>3267660857</v>
      </c>
      <c r="J9" s="411">
        <v>0</v>
      </c>
      <c r="K9" s="411">
        <v>3267660857</v>
      </c>
      <c r="L9" s="409"/>
      <c r="M9" s="411">
        <v>0</v>
      </c>
    </row>
    <row r="10" spans="2:13" ht="13.5" x14ac:dyDescent="0.25">
      <c r="B10" s="412">
        <v>4</v>
      </c>
      <c r="C10" s="412" t="s">
        <v>2042</v>
      </c>
      <c r="E10" s="413">
        <v>1242940205</v>
      </c>
      <c r="F10" s="413">
        <v>0</v>
      </c>
      <c r="G10" s="413">
        <v>1242940205</v>
      </c>
      <c r="H10" s="408"/>
      <c r="I10" s="413">
        <v>1242940205</v>
      </c>
      <c r="J10" s="413">
        <v>0</v>
      </c>
      <c r="K10" s="413">
        <v>1242940205</v>
      </c>
      <c r="L10" s="409"/>
      <c r="M10" s="413">
        <v>0</v>
      </c>
    </row>
    <row r="11" spans="2:13" ht="13.5" x14ac:dyDescent="0.25">
      <c r="B11" s="410">
        <v>5</v>
      </c>
      <c r="C11" s="410" t="s">
        <v>2050</v>
      </c>
      <c r="E11" s="411">
        <v>1642364609</v>
      </c>
      <c r="F11" s="411">
        <v>0</v>
      </c>
      <c r="G11" s="411">
        <v>1642364609</v>
      </c>
      <c r="H11" s="408"/>
      <c r="I11" s="411">
        <v>1642364609</v>
      </c>
      <c r="J11" s="411">
        <v>0</v>
      </c>
      <c r="K11" s="411">
        <v>1642364609</v>
      </c>
      <c r="L11" s="409"/>
      <c r="M11" s="411">
        <v>0</v>
      </c>
    </row>
    <row r="12" spans="2:13" ht="13.5" x14ac:dyDescent="0.25">
      <c r="B12" s="412">
        <v>6</v>
      </c>
      <c r="C12" s="412" t="s">
        <v>2043</v>
      </c>
      <c r="E12" s="413">
        <v>630919387</v>
      </c>
      <c r="F12" s="413">
        <v>0</v>
      </c>
      <c r="G12" s="413">
        <v>630919387</v>
      </c>
      <c r="H12" s="408"/>
      <c r="I12" s="413">
        <v>630919387</v>
      </c>
      <c r="J12" s="413">
        <v>0</v>
      </c>
      <c r="K12" s="413">
        <v>630919387</v>
      </c>
      <c r="L12" s="409"/>
      <c r="M12" s="413">
        <v>0</v>
      </c>
    </row>
    <row r="13" spans="2:13" ht="13.5" x14ac:dyDescent="0.25">
      <c r="B13" s="410">
        <v>7</v>
      </c>
      <c r="C13" s="410" t="s">
        <v>2051</v>
      </c>
      <c r="E13" s="411">
        <v>119377076</v>
      </c>
      <c r="F13" s="411">
        <v>0</v>
      </c>
      <c r="G13" s="411">
        <v>119377076</v>
      </c>
      <c r="H13" s="408"/>
      <c r="I13" s="411">
        <v>119377076</v>
      </c>
      <c r="J13" s="411"/>
      <c r="K13" s="411">
        <v>119377076</v>
      </c>
      <c r="L13" s="409"/>
      <c r="M13" s="411">
        <v>0</v>
      </c>
    </row>
    <row r="14" spans="2:13" ht="13.5" x14ac:dyDescent="0.25">
      <c r="B14" s="412">
        <v>8</v>
      </c>
      <c r="C14" s="412" t="s">
        <v>4432</v>
      </c>
      <c r="E14" s="413">
        <v>108545618</v>
      </c>
      <c r="F14" s="413">
        <v>0</v>
      </c>
      <c r="G14" s="413">
        <v>108545618</v>
      </c>
      <c r="H14" s="408"/>
      <c r="I14" s="413">
        <v>108545618</v>
      </c>
      <c r="J14" s="413">
        <v>0</v>
      </c>
      <c r="K14" s="413">
        <v>108545618</v>
      </c>
      <c r="L14" s="409"/>
      <c r="M14" s="413">
        <v>0</v>
      </c>
    </row>
    <row r="15" spans="2:13" ht="13.5" x14ac:dyDescent="0.25">
      <c r="B15" s="410">
        <v>9</v>
      </c>
      <c r="C15" s="410" t="s">
        <v>2052</v>
      </c>
      <c r="E15" s="411">
        <v>355533232</v>
      </c>
      <c r="F15" s="411"/>
      <c r="G15" s="411">
        <v>355533232</v>
      </c>
      <c r="H15" s="408"/>
      <c r="I15" s="411">
        <v>355533232</v>
      </c>
      <c r="J15" s="411"/>
      <c r="K15" s="411">
        <v>355533232</v>
      </c>
      <c r="L15" s="409"/>
      <c r="M15" s="411">
        <v>0</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c r="F17" s="411">
        <v>0</v>
      </c>
      <c r="G17" s="411">
        <v>0</v>
      </c>
      <c r="H17" s="408"/>
      <c r="I17" s="411"/>
      <c r="J17" s="411">
        <v>0</v>
      </c>
      <c r="K17" s="411">
        <v>0</v>
      </c>
      <c r="L17" s="409"/>
      <c r="M17" s="411">
        <v>0</v>
      </c>
    </row>
    <row r="18" spans="2:13" ht="13.5" x14ac:dyDescent="0.25">
      <c r="B18" s="412">
        <v>12</v>
      </c>
      <c r="C18" s="412" t="s">
        <v>2044</v>
      </c>
      <c r="E18" s="413"/>
      <c r="F18" s="413">
        <v>8035512</v>
      </c>
      <c r="G18" s="413">
        <v>8035512</v>
      </c>
      <c r="H18" s="408"/>
      <c r="I18" s="413">
        <v>8035512</v>
      </c>
      <c r="J18" s="413">
        <v>0</v>
      </c>
      <c r="K18" s="413">
        <v>8035512</v>
      </c>
      <c r="L18" s="409"/>
      <c r="M18" s="413">
        <v>0</v>
      </c>
    </row>
    <row r="19" spans="2:13" ht="13.5" x14ac:dyDescent="0.25">
      <c r="B19" s="410">
        <v>13</v>
      </c>
      <c r="C19" s="410" t="s">
        <v>2055</v>
      </c>
      <c r="E19" s="411"/>
      <c r="F19" s="411">
        <v>0</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v>13114368</v>
      </c>
      <c r="F21" s="411">
        <v>-8035512</v>
      </c>
      <c r="G21" s="411">
        <v>5078856</v>
      </c>
      <c r="H21" s="408"/>
      <c r="I21" s="411"/>
      <c r="J21" s="411">
        <v>5078856</v>
      </c>
      <c r="K21" s="411">
        <v>5078856</v>
      </c>
      <c r="L21" s="409"/>
      <c r="M21" s="411">
        <v>0</v>
      </c>
    </row>
    <row r="22" spans="2:13" ht="13.5" x14ac:dyDescent="0.25">
      <c r="B22" s="412">
        <v>16</v>
      </c>
      <c r="C22" s="412" t="s">
        <v>1931</v>
      </c>
      <c r="E22" s="413"/>
      <c r="F22" s="413">
        <v>0</v>
      </c>
      <c r="G22" s="413">
        <v>0</v>
      </c>
      <c r="H22" s="408"/>
      <c r="I22" s="413"/>
      <c r="J22" s="413">
        <v>0</v>
      </c>
      <c r="K22" s="413">
        <v>0</v>
      </c>
      <c r="L22" s="409"/>
      <c r="M22" s="413">
        <v>0</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v>9372309</v>
      </c>
      <c r="F24" s="413">
        <v>0</v>
      </c>
      <c r="G24" s="413">
        <v>9372309</v>
      </c>
      <c r="H24" s="408"/>
      <c r="I24" s="413"/>
      <c r="J24" s="413">
        <v>9372309</v>
      </c>
      <c r="K24" s="413">
        <v>9372309</v>
      </c>
      <c r="L24" s="409"/>
      <c r="M24" s="413">
        <v>0</v>
      </c>
    </row>
    <row r="25" spans="2:13" ht="13.5" x14ac:dyDescent="0.25">
      <c r="B25" s="410">
        <v>19</v>
      </c>
      <c r="C25" s="410" t="s">
        <v>4433</v>
      </c>
      <c r="E25" s="411"/>
      <c r="F25" s="411">
        <v>0</v>
      </c>
      <c r="G25" s="411">
        <v>0</v>
      </c>
      <c r="H25" s="408"/>
      <c r="I25" s="411"/>
      <c r="J25" s="411"/>
      <c r="K25" s="411">
        <v>0</v>
      </c>
      <c r="L25" s="409"/>
      <c r="M25" s="411">
        <v>0</v>
      </c>
    </row>
    <row r="26" spans="2:13" ht="13.5" x14ac:dyDescent="0.25">
      <c r="B26" s="412">
        <v>20</v>
      </c>
      <c r="C26" s="412" t="s">
        <v>4434</v>
      </c>
      <c r="E26" s="413"/>
      <c r="F26" s="413">
        <v>0</v>
      </c>
      <c r="G26" s="413">
        <v>0</v>
      </c>
      <c r="H26" s="408"/>
      <c r="I26" s="413"/>
      <c r="J26" s="413">
        <v>0</v>
      </c>
      <c r="K26" s="413">
        <v>0</v>
      </c>
      <c r="L26" s="409"/>
      <c r="M26" s="413">
        <v>0</v>
      </c>
    </row>
    <row r="27" spans="2:13" ht="13.5" x14ac:dyDescent="0.25">
      <c r="B27" s="410">
        <v>21</v>
      </c>
      <c r="C27" s="410" t="s">
        <v>1889</v>
      </c>
      <c r="E27" s="411"/>
      <c r="F27" s="411">
        <v>0</v>
      </c>
      <c r="G27" s="411">
        <v>0</v>
      </c>
      <c r="H27" s="408"/>
      <c r="I27" s="411"/>
      <c r="J27" s="411">
        <v>0</v>
      </c>
      <c r="K27" s="411">
        <v>0</v>
      </c>
      <c r="L27" s="409"/>
      <c r="M27" s="411">
        <v>0</v>
      </c>
    </row>
    <row r="28" spans="2:13" x14ac:dyDescent="0.25">
      <c r="B28" s="406"/>
      <c r="C28" s="406" t="s">
        <v>2120</v>
      </c>
      <c r="E28" s="407">
        <f>SUM(E29:E40)</f>
        <v>5531823385</v>
      </c>
      <c r="F28" s="407">
        <f t="shared" ref="F28:G28" si="1">SUM(F29:F40)</f>
        <v>1179011641</v>
      </c>
      <c r="G28" s="407">
        <f t="shared" si="1"/>
        <v>6710835026</v>
      </c>
      <c r="H28" s="408"/>
      <c r="I28" s="407">
        <f t="shared" ref="I28:K28" si="2">SUM(I29:I40)</f>
        <v>6710835026</v>
      </c>
      <c r="J28" s="407">
        <f t="shared" si="2"/>
        <v>0</v>
      </c>
      <c r="K28" s="407">
        <f t="shared" si="2"/>
        <v>6710835026</v>
      </c>
      <c r="L28" s="409"/>
      <c r="M28" s="407">
        <f t="shared" ref="M28" si="3">SUM(M29:M40)</f>
        <v>0</v>
      </c>
    </row>
    <row r="29" spans="2:13" ht="13.5" x14ac:dyDescent="0.25">
      <c r="B29" s="412">
        <v>22</v>
      </c>
      <c r="C29" s="412" t="s">
        <v>2046</v>
      </c>
      <c r="E29" s="413">
        <v>-2793150345</v>
      </c>
      <c r="F29" s="413">
        <v>-351839147</v>
      </c>
      <c r="G29" s="413">
        <v>-3144989492</v>
      </c>
      <c r="H29" s="408"/>
      <c r="I29" s="413">
        <v>-3144989492</v>
      </c>
      <c r="J29" s="413">
        <v>0</v>
      </c>
      <c r="K29" s="413">
        <v>-3144989492</v>
      </c>
      <c r="L29" s="409"/>
      <c r="M29" s="413">
        <v>0</v>
      </c>
    </row>
    <row r="30" spans="2:13" ht="13.5" x14ac:dyDescent="0.25">
      <c r="B30" s="410">
        <v>23</v>
      </c>
      <c r="C30" s="410" t="s">
        <v>1955</v>
      </c>
      <c r="E30" s="411">
        <v>6561245332</v>
      </c>
      <c r="F30" s="411">
        <v>403614012</v>
      </c>
      <c r="G30" s="411">
        <v>6964859344</v>
      </c>
      <c r="H30" s="408"/>
      <c r="I30" s="411">
        <v>6964859344</v>
      </c>
      <c r="J30" s="411">
        <v>0</v>
      </c>
      <c r="K30" s="411">
        <v>6964859344</v>
      </c>
      <c r="L30" s="409"/>
      <c r="M30" s="411">
        <v>0</v>
      </c>
    </row>
    <row r="31" spans="2:13" ht="13.5" x14ac:dyDescent="0.25">
      <c r="B31" s="412">
        <v>24</v>
      </c>
      <c r="C31" s="412" t="s">
        <v>2047</v>
      </c>
      <c r="E31" s="413">
        <v>224307377</v>
      </c>
      <c r="F31" s="413">
        <v>0</v>
      </c>
      <c r="G31" s="413">
        <v>224307377</v>
      </c>
      <c r="H31" s="408"/>
      <c r="I31" s="413">
        <v>224307377</v>
      </c>
      <c r="J31" s="413">
        <v>0</v>
      </c>
      <c r="K31" s="413">
        <v>224307377</v>
      </c>
      <c r="L31" s="409"/>
      <c r="M31" s="413">
        <v>0</v>
      </c>
    </row>
    <row r="32" spans="2:13" ht="13.5" x14ac:dyDescent="0.25">
      <c r="B32" s="410">
        <v>25</v>
      </c>
      <c r="C32" s="410" t="s">
        <v>1964</v>
      </c>
      <c r="E32" s="411"/>
      <c r="F32" s="411">
        <v>0</v>
      </c>
      <c r="G32" s="411">
        <v>0</v>
      </c>
      <c r="H32" s="408"/>
      <c r="I32" s="411"/>
      <c r="J32" s="411">
        <v>0</v>
      </c>
      <c r="K32" s="411">
        <v>0</v>
      </c>
      <c r="L32" s="409"/>
      <c r="M32" s="411">
        <v>0</v>
      </c>
    </row>
    <row r="33" spans="2:13" ht="13.5" x14ac:dyDescent="0.25">
      <c r="B33" s="412">
        <v>26</v>
      </c>
      <c r="C33" s="412" t="s">
        <v>1966</v>
      </c>
      <c r="E33" s="413"/>
      <c r="F33" s="413">
        <v>0</v>
      </c>
      <c r="G33" s="413">
        <v>0</v>
      </c>
      <c r="H33" s="408"/>
      <c r="I33" s="413"/>
      <c r="J33" s="413">
        <v>0</v>
      </c>
      <c r="K33" s="413">
        <v>0</v>
      </c>
      <c r="L33" s="409"/>
      <c r="M33" s="413">
        <v>0</v>
      </c>
    </row>
    <row r="34" spans="2:13" ht="13.5" x14ac:dyDescent="0.25">
      <c r="B34" s="410">
        <v>27</v>
      </c>
      <c r="C34" s="410" t="s">
        <v>1889</v>
      </c>
      <c r="E34" s="411"/>
      <c r="F34" s="411">
        <v>0</v>
      </c>
      <c r="G34" s="411">
        <v>0</v>
      </c>
      <c r="H34" s="408"/>
      <c r="I34" s="411"/>
      <c r="J34" s="411">
        <v>0</v>
      </c>
      <c r="K34" s="411">
        <v>0</v>
      </c>
      <c r="L34" s="409"/>
      <c r="M34" s="411">
        <v>0</v>
      </c>
    </row>
    <row r="35" spans="2:13" ht="13.5" x14ac:dyDescent="0.25">
      <c r="B35" s="412">
        <v>28</v>
      </c>
      <c r="C35" s="412" t="s">
        <v>1970</v>
      </c>
      <c r="E35" s="413"/>
      <c r="F35" s="413">
        <v>0</v>
      </c>
      <c r="G35" s="413">
        <v>0</v>
      </c>
      <c r="H35" s="408"/>
      <c r="I35" s="413"/>
      <c r="J35" s="413">
        <v>0</v>
      </c>
      <c r="K35" s="413">
        <v>0</v>
      </c>
      <c r="L35" s="409"/>
      <c r="M35" s="413">
        <v>0</v>
      </c>
    </row>
    <row r="36" spans="2:13" ht="13.5" x14ac:dyDescent="0.25">
      <c r="B36" s="410">
        <v>29</v>
      </c>
      <c r="C36" s="410" t="s">
        <v>2121</v>
      </c>
      <c r="E36" s="411"/>
      <c r="F36" s="411">
        <v>0</v>
      </c>
      <c r="G36" s="411">
        <v>0</v>
      </c>
      <c r="H36" s="408"/>
      <c r="I36" s="411"/>
      <c r="J36" s="411">
        <v>0</v>
      </c>
      <c r="K36" s="411">
        <v>0</v>
      </c>
      <c r="L36" s="409"/>
      <c r="M36" s="411">
        <v>0</v>
      </c>
    </row>
    <row r="37" spans="2:13" ht="13.5" x14ac:dyDescent="0.25">
      <c r="B37" s="412">
        <v>30</v>
      </c>
      <c r="C37" s="412" t="s">
        <v>2122</v>
      </c>
      <c r="E37" s="413"/>
      <c r="F37" s="413">
        <v>0</v>
      </c>
      <c r="G37" s="413">
        <v>0</v>
      </c>
      <c r="H37" s="408"/>
      <c r="I37" s="413"/>
      <c r="J37" s="413">
        <v>0</v>
      </c>
      <c r="K37" s="413">
        <v>0</v>
      </c>
      <c r="L37" s="409"/>
      <c r="M37" s="413">
        <v>0</v>
      </c>
    </row>
    <row r="38" spans="2:13" ht="13.5" x14ac:dyDescent="0.25">
      <c r="B38" s="410">
        <v>31</v>
      </c>
      <c r="C38" s="410" t="s">
        <v>1972</v>
      </c>
      <c r="E38" s="411"/>
      <c r="F38" s="411">
        <v>0</v>
      </c>
      <c r="G38" s="411">
        <v>0</v>
      </c>
      <c r="H38" s="408"/>
      <c r="I38" s="411"/>
      <c r="J38" s="411">
        <v>0</v>
      </c>
      <c r="K38" s="411">
        <v>0</v>
      </c>
      <c r="L38" s="409"/>
      <c r="M38" s="411">
        <v>0</v>
      </c>
    </row>
    <row r="39" spans="2:13" ht="13.5" x14ac:dyDescent="0.25">
      <c r="B39" s="412">
        <v>32</v>
      </c>
      <c r="C39" s="412" t="s">
        <v>1974</v>
      </c>
      <c r="E39" s="413"/>
      <c r="F39" s="413">
        <v>0</v>
      </c>
      <c r="G39" s="413">
        <v>0</v>
      </c>
      <c r="H39" s="408"/>
      <c r="I39" s="413"/>
      <c r="J39" s="413">
        <v>0</v>
      </c>
      <c r="K39" s="413">
        <v>0</v>
      </c>
      <c r="L39" s="409"/>
      <c r="M39" s="413">
        <v>0</v>
      </c>
    </row>
    <row r="40" spans="2:13" ht="13.5" x14ac:dyDescent="0.25">
      <c r="B40" s="410">
        <v>33</v>
      </c>
      <c r="C40" s="410" t="s">
        <v>1976</v>
      </c>
      <c r="E40" s="411">
        <v>1539421021</v>
      </c>
      <c r="F40" s="411">
        <v>1127236776</v>
      </c>
      <c r="G40" s="411">
        <v>2666657797</v>
      </c>
      <c r="H40" s="408"/>
      <c r="I40" s="411">
        <v>2666657797</v>
      </c>
      <c r="J40" s="411">
        <v>0</v>
      </c>
      <c r="K40" s="411">
        <v>2666657797</v>
      </c>
      <c r="L40" s="409"/>
      <c r="M40" s="411">
        <v>0</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13"/>
      <c r="F42" s="413">
        <v>0</v>
      </c>
      <c r="G42" s="413">
        <v>0</v>
      </c>
      <c r="H42" s="408"/>
      <c r="I42" s="413"/>
      <c r="J42" s="413">
        <v>0</v>
      </c>
      <c r="K42" s="413">
        <v>0</v>
      </c>
      <c r="L42" s="409"/>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0">
        <v>35</v>
      </c>
      <c r="C44" s="410" t="s">
        <v>1982</v>
      </c>
      <c r="E44" s="411"/>
      <c r="F44" s="411">
        <v>0</v>
      </c>
      <c r="G44" s="411">
        <v>0</v>
      </c>
      <c r="H44" s="408"/>
      <c r="I44" s="411"/>
      <c r="J44" s="411"/>
      <c r="K44" s="411">
        <v>0</v>
      </c>
      <c r="L44" s="409"/>
      <c r="M44" s="411">
        <v>0</v>
      </c>
    </row>
    <row r="45" spans="2:13" ht="13.5" x14ac:dyDescent="0.25">
      <c r="B45" s="412">
        <v>36</v>
      </c>
      <c r="C45" s="412" t="s">
        <v>1984</v>
      </c>
      <c r="E45" s="413"/>
      <c r="F45" s="413">
        <v>0</v>
      </c>
      <c r="G45" s="413">
        <v>0</v>
      </c>
      <c r="H45" s="408"/>
      <c r="I45" s="413"/>
      <c r="J45" s="413">
        <v>0</v>
      </c>
      <c r="K45" s="413">
        <v>0</v>
      </c>
      <c r="L45" s="409"/>
      <c r="M45" s="413">
        <v>0</v>
      </c>
    </row>
    <row r="46" spans="2:13" x14ac:dyDescent="0.25">
      <c r="B46" s="406"/>
      <c r="C46" s="406" t="s">
        <v>4435</v>
      </c>
      <c r="E46" s="407">
        <f>E47</f>
        <v>0</v>
      </c>
      <c r="F46" s="407">
        <f>F47</f>
        <v>0</v>
      </c>
      <c r="G46" s="407">
        <f>G47</f>
        <v>0</v>
      </c>
      <c r="H46" s="408"/>
      <c r="I46" s="407">
        <f>I47</f>
        <v>0</v>
      </c>
      <c r="J46" s="407">
        <f>J47</f>
        <v>0</v>
      </c>
      <c r="K46" s="407">
        <f>K47</f>
        <v>0</v>
      </c>
      <c r="L46" s="409"/>
      <c r="M46" s="407">
        <f>M47</f>
        <v>0</v>
      </c>
    </row>
    <row r="47" spans="2:13" ht="13.5" x14ac:dyDescent="0.25">
      <c r="B47" s="410">
        <v>37</v>
      </c>
      <c r="C47" s="410" t="s">
        <v>1987</v>
      </c>
      <c r="E47" s="411"/>
      <c r="F47" s="411">
        <v>0</v>
      </c>
      <c r="G47" s="411">
        <v>0</v>
      </c>
      <c r="H47" s="408"/>
      <c r="I47" s="411"/>
      <c r="J47" s="411">
        <v>0</v>
      </c>
      <c r="K47" s="411">
        <v>0</v>
      </c>
      <c r="L47" s="409"/>
      <c r="M47" s="411">
        <v>0</v>
      </c>
    </row>
    <row r="48" spans="2:13" x14ac:dyDescent="0.25">
      <c r="B48" s="406"/>
      <c r="C48" s="406" t="s">
        <v>2126</v>
      </c>
      <c r="E48" s="407">
        <f>E49</f>
        <v>0</v>
      </c>
      <c r="F48" s="407">
        <f>F49</f>
        <v>0</v>
      </c>
      <c r="G48" s="407">
        <f>G49</f>
        <v>0</v>
      </c>
      <c r="H48" s="408"/>
      <c r="I48" s="407">
        <f>I49</f>
        <v>1102509</v>
      </c>
      <c r="J48" s="407">
        <f>J49</f>
        <v>0</v>
      </c>
      <c r="K48" s="407">
        <f>K49</f>
        <v>1102509</v>
      </c>
      <c r="L48" s="409"/>
      <c r="M48" s="407">
        <f>M49</f>
        <v>-1102509</v>
      </c>
    </row>
    <row r="49" spans="2:13" ht="13.5" x14ac:dyDescent="0.25">
      <c r="B49" s="412">
        <v>38</v>
      </c>
      <c r="C49" s="412" t="s">
        <v>1990</v>
      </c>
      <c r="E49" s="413"/>
      <c r="F49" s="413">
        <v>0</v>
      </c>
      <c r="G49" s="413">
        <v>0</v>
      </c>
      <c r="H49" s="408"/>
      <c r="I49" s="413">
        <v>1102509</v>
      </c>
      <c r="J49" s="413">
        <v>0</v>
      </c>
      <c r="K49" s="413">
        <v>1102509</v>
      </c>
      <c r="L49" s="409"/>
      <c r="M49" s="413">
        <v>-1102509</v>
      </c>
    </row>
    <row r="50" spans="2:13" x14ac:dyDescent="0.25">
      <c r="B50" s="406"/>
      <c r="C50" s="406" t="s">
        <v>4436</v>
      </c>
      <c r="E50" s="407">
        <f>E51</f>
        <v>270403000</v>
      </c>
      <c r="F50" s="407">
        <f>F51</f>
        <v>0</v>
      </c>
      <c r="G50" s="407">
        <f>G51</f>
        <v>270403000</v>
      </c>
      <c r="H50" s="408"/>
      <c r="I50" s="407">
        <f>I51</f>
        <v>0</v>
      </c>
      <c r="J50" s="407">
        <f>J51</f>
        <v>0</v>
      </c>
      <c r="K50" s="407">
        <f>K51</f>
        <v>0</v>
      </c>
      <c r="L50" s="409"/>
      <c r="M50" s="407">
        <f>M51</f>
        <v>270403000</v>
      </c>
    </row>
    <row r="51" spans="2:13" ht="13.5" x14ac:dyDescent="0.25">
      <c r="B51" s="410">
        <v>39</v>
      </c>
      <c r="C51" s="410" t="s">
        <v>2048</v>
      </c>
      <c r="E51" s="411">
        <v>270403000</v>
      </c>
      <c r="F51" s="411">
        <v>0</v>
      </c>
      <c r="G51" s="411">
        <v>270403000</v>
      </c>
      <c r="H51" s="408"/>
      <c r="I51" s="411"/>
      <c r="J51" s="411">
        <v>0</v>
      </c>
      <c r="K51" s="411">
        <v>0</v>
      </c>
      <c r="L51" s="409"/>
      <c r="M51" s="411">
        <v>270403000</v>
      </c>
    </row>
    <row r="52" spans="2:13" ht="13.5" x14ac:dyDescent="0.25">
      <c r="B52" s="550" t="s">
        <v>2049</v>
      </c>
      <c r="C52" s="550"/>
      <c r="E52" s="414">
        <f>E5+E8+E28+E41+E43+E46+E48+E50</f>
        <v>14416281073</v>
      </c>
      <c r="F52" s="414">
        <f>F5+F8+F28+F41+F43+F46+F48+F50</f>
        <v>1195560297</v>
      </c>
      <c r="G52" s="414">
        <f>G5+G8+G28+G41+G43+G46+G48+G50</f>
        <v>15611841370</v>
      </c>
      <c r="H52" s="415"/>
      <c r="I52" s="414">
        <f>I5+I8+I28+I41+I43+I46+I48+I50</f>
        <v>15328089714</v>
      </c>
      <c r="J52" s="414">
        <f>J5+J8+J28+J41+J43+J46+J48+J50</f>
        <v>14451165</v>
      </c>
      <c r="K52" s="414">
        <f>K5+K8+K28+K41+K43+K46+K48+K50</f>
        <v>15342540879</v>
      </c>
      <c r="L52" s="416"/>
      <c r="M52" s="414">
        <f>M5+M8+M28+M41+M43+M46+M48+M50</f>
        <v>269300491</v>
      </c>
    </row>
  </sheetData>
  <mergeCells count="6">
    <mergeCell ref="M3:M4"/>
    <mergeCell ref="B52:C52"/>
    <mergeCell ref="B3:B4"/>
    <mergeCell ref="C3:C4"/>
    <mergeCell ref="E3:G3"/>
    <mergeCell ref="I3:K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30"/>
  <sheetViews>
    <sheetView showGridLines="0" zoomScale="85" zoomScaleNormal="85" workbookViewId="0">
      <selection activeCell="C1" sqref="C1"/>
    </sheetView>
  </sheetViews>
  <sheetFormatPr baseColWidth="10" defaultColWidth="11.5703125" defaultRowHeight="13.5" x14ac:dyDescent="0.3"/>
  <cols>
    <col min="1" max="1" width="6.28515625" style="30" customWidth="1"/>
    <col min="2" max="2" width="56" style="30" bestFit="1" customWidth="1"/>
    <col min="3" max="3" width="19.7109375" style="30" bestFit="1" customWidth="1"/>
    <col min="4" max="16384" width="11.5703125" style="30"/>
  </cols>
  <sheetData>
    <row r="1" spans="1:3" ht="15" x14ac:dyDescent="0.3">
      <c r="A1" s="2" t="s">
        <v>1454</v>
      </c>
    </row>
    <row r="2" spans="1:3" x14ac:dyDescent="0.3">
      <c r="A2" s="51"/>
    </row>
    <row r="3" spans="1:3" ht="14.25" thickBot="1" x14ac:dyDescent="0.35">
      <c r="A3" s="18" t="s">
        <v>26</v>
      </c>
      <c r="B3" s="18" t="s">
        <v>57</v>
      </c>
      <c r="C3" s="18" t="s">
        <v>58</v>
      </c>
    </row>
    <row r="4" spans="1:3" x14ac:dyDescent="0.3">
      <c r="A4" s="290">
        <v>1</v>
      </c>
      <c r="B4" s="131" t="s">
        <v>59</v>
      </c>
      <c r="C4" s="131" t="s">
        <v>60</v>
      </c>
    </row>
    <row r="5" spans="1:3" x14ac:dyDescent="0.3">
      <c r="A5" s="291">
        <v>2</v>
      </c>
      <c r="B5" s="132" t="s">
        <v>61</v>
      </c>
      <c r="C5" s="132" t="s">
        <v>62</v>
      </c>
    </row>
    <row r="6" spans="1:3" x14ac:dyDescent="0.3">
      <c r="A6" s="290">
        <v>3</v>
      </c>
      <c r="B6" s="131" t="s">
        <v>63</v>
      </c>
      <c r="C6" s="131" t="s">
        <v>64</v>
      </c>
    </row>
    <row r="7" spans="1:3" x14ac:dyDescent="0.3">
      <c r="A7" s="291">
        <v>4</v>
      </c>
      <c r="B7" s="132" t="s">
        <v>65</v>
      </c>
      <c r="C7" s="132" t="s">
        <v>66</v>
      </c>
    </row>
    <row r="8" spans="1:3" x14ac:dyDescent="0.3">
      <c r="A8" s="290">
        <v>5</v>
      </c>
      <c r="B8" s="131" t="s">
        <v>67</v>
      </c>
      <c r="C8" s="131" t="s">
        <v>68</v>
      </c>
    </row>
    <row r="9" spans="1:3" x14ac:dyDescent="0.3">
      <c r="A9" s="291">
        <v>6</v>
      </c>
      <c r="B9" s="132" t="s">
        <v>69</v>
      </c>
      <c r="C9" s="132" t="s">
        <v>70</v>
      </c>
    </row>
    <row r="10" spans="1:3" x14ac:dyDescent="0.3">
      <c r="A10" s="290">
        <v>7</v>
      </c>
      <c r="B10" s="131" t="s">
        <v>71</v>
      </c>
      <c r="C10" s="131" t="s">
        <v>72</v>
      </c>
    </row>
    <row r="11" spans="1:3" x14ac:dyDescent="0.3">
      <c r="A11" s="291">
        <v>8</v>
      </c>
      <c r="B11" s="132" t="s">
        <v>73</v>
      </c>
      <c r="C11" s="132" t="s">
        <v>74</v>
      </c>
    </row>
    <row r="12" spans="1:3" x14ac:dyDescent="0.3">
      <c r="A12" s="290">
        <v>9</v>
      </c>
      <c r="B12" s="131" t="s">
        <v>75</v>
      </c>
      <c r="C12" s="131" t="s">
        <v>76</v>
      </c>
    </row>
    <row r="13" spans="1:3" x14ac:dyDescent="0.3">
      <c r="A13" s="291">
        <v>10</v>
      </c>
      <c r="B13" s="132" t="s">
        <v>77</v>
      </c>
      <c r="C13" s="132" t="s">
        <v>7</v>
      </c>
    </row>
    <row r="14" spans="1:3" x14ac:dyDescent="0.3">
      <c r="A14" s="290">
        <v>11</v>
      </c>
      <c r="B14" s="131" t="s">
        <v>78</v>
      </c>
      <c r="C14" s="131" t="s">
        <v>79</v>
      </c>
    </row>
    <row r="15" spans="1:3" x14ac:dyDescent="0.3">
      <c r="A15" s="291">
        <v>12</v>
      </c>
      <c r="B15" s="132" t="s">
        <v>80</v>
      </c>
      <c r="C15" s="132" t="s">
        <v>81</v>
      </c>
    </row>
    <row r="16" spans="1:3" x14ac:dyDescent="0.3">
      <c r="A16" s="290">
        <v>13</v>
      </c>
      <c r="B16" s="131" t="s">
        <v>82</v>
      </c>
      <c r="C16" s="131" t="s">
        <v>83</v>
      </c>
    </row>
    <row r="17" spans="1:3" x14ac:dyDescent="0.3">
      <c r="A17" s="291">
        <v>14</v>
      </c>
      <c r="B17" s="132" t="s">
        <v>84</v>
      </c>
      <c r="C17" s="132" t="s">
        <v>85</v>
      </c>
    </row>
    <row r="18" spans="1:3" x14ac:dyDescent="0.3">
      <c r="A18" s="290">
        <v>15</v>
      </c>
      <c r="B18" s="131" t="s">
        <v>86</v>
      </c>
      <c r="C18" s="131" t="s">
        <v>87</v>
      </c>
    </row>
    <row r="19" spans="1:3" x14ac:dyDescent="0.3">
      <c r="A19" s="291">
        <v>16</v>
      </c>
      <c r="B19" s="132" t="s">
        <v>88</v>
      </c>
      <c r="C19" s="132" t="s">
        <v>89</v>
      </c>
    </row>
    <row r="20" spans="1:3" x14ac:dyDescent="0.3">
      <c r="A20" s="290">
        <v>17</v>
      </c>
      <c r="B20" s="131" t="s">
        <v>90</v>
      </c>
      <c r="C20" s="131" t="s">
        <v>7</v>
      </c>
    </row>
    <row r="21" spans="1:3" x14ac:dyDescent="0.3">
      <c r="A21" s="291">
        <v>18</v>
      </c>
      <c r="B21" s="132" t="s">
        <v>91</v>
      </c>
      <c r="C21" s="132" t="s">
        <v>92</v>
      </c>
    </row>
    <row r="22" spans="1:3" x14ac:dyDescent="0.3">
      <c r="A22" s="290">
        <v>19</v>
      </c>
      <c r="B22" s="131" t="s">
        <v>93</v>
      </c>
      <c r="C22" s="131" t="s">
        <v>7</v>
      </c>
    </row>
    <row r="23" spans="1:3" x14ac:dyDescent="0.3">
      <c r="A23" s="291">
        <v>20</v>
      </c>
      <c r="B23" s="132" t="s">
        <v>94</v>
      </c>
      <c r="C23" s="132" t="s">
        <v>7</v>
      </c>
    </row>
    <row r="24" spans="1:3" x14ac:dyDescent="0.3">
      <c r="A24" s="290">
        <v>21</v>
      </c>
      <c r="B24" s="131" t="s">
        <v>95</v>
      </c>
      <c r="C24" s="131" t="s">
        <v>7</v>
      </c>
    </row>
    <row r="25" spans="1:3" x14ac:dyDescent="0.3">
      <c r="A25" s="291">
        <v>22</v>
      </c>
      <c r="B25" s="132" t="s">
        <v>96</v>
      </c>
      <c r="C25" s="132" t="s">
        <v>7</v>
      </c>
    </row>
    <row r="26" spans="1:3" x14ac:dyDescent="0.3">
      <c r="A26" s="290">
        <v>23</v>
      </c>
      <c r="B26" s="131" t="s">
        <v>97</v>
      </c>
      <c r="C26" s="131" t="s">
        <v>98</v>
      </c>
    </row>
    <row r="27" spans="1:3" x14ac:dyDescent="0.3">
      <c r="A27" s="291">
        <v>24</v>
      </c>
      <c r="B27" s="132" t="s">
        <v>99</v>
      </c>
      <c r="C27" s="132" t="s">
        <v>7</v>
      </c>
    </row>
    <row r="28" spans="1:3" x14ac:dyDescent="0.3">
      <c r="A28" s="290">
        <v>25</v>
      </c>
      <c r="B28" s="131" t="s">
        <v>100</v>
      </c>
      <c r="C28" s="131" t="s">
        <v>101</v>
      </c>
    </row>
    <row r="29" spans="1:3" x14ac:dyDescent="0.3">
      <c r="A29" s="291">
        <v>26</v>
      </c>
      <c r="B29" s="132" t="s">
        <v>102</v>
      </c>
      <c r="C29" s="132" t="s">
        <v>103</v>
      </c>
    </row>
    <row r="30" spans="1:3" x14ac:dyDescent="0.3">
      <c r="A30" s="290">
        <v>27</v>
      </c>
      <c r="B30" s="131" t="s">
        <v>104</v>
      </c>
      <c r="C30" s="131" t="s">
        <v>105</v>
      </c>
    </row>
    <row r="31" spans="1:3" x14ac:dyDescent="0.3">
      <c r="A31" s="291">
        <v>28</v>
      </c>
      <c r="B31" s="132" t="s">
        <v>106</v>
      </c>
      <c r="C31" s="132" t="s">
        <v>107</v>
      </c>
    </row>
    <row r="32" spans="1:3" x14ac:dyDescent="0.3">
      <c r="A32" s="290">
        <v>29</v>
      </c>
      <c r="B32" s="131" t="s">
        <v>108</v>
      </c>
      <c r="C32" s="131" t="s">
        <v>109</v>
      </c>
    </row>
    <row r="33" spans="1:3" x14ac:dyDescent="0.3">
      <c r="A33" s="291">
        <v>30</v>
      </c>
      <c r="B33" s="132" t="s">
        <v>110</v>
      </c>
      <c r="C33" s="132" t="s">
        <v>7</v>
      </c>
    </row>
    <row r="34" spans="1:3" x14ac:dyDescent="0.3">
      <c r="A34" s="290">
        <v>31</v>
      </c>
      <c r="B34" s="131" t="s">
        <v>111</v>
      </c>
      <c r="C34" s="131" t="s">
        <v>7</v>
      </c>
    </row>
    <row r="35" spans="1:3" x14ac:dyDescent="0.3">
      <c r="A35" s="291">
        <v>32</v>
      </c>
      <c r="B35" s="132" t="s">
        <v>112</v>
      </c>
      <c r="C35" s="132" t="s">
        <v>7</v>
      </c>
    </row>
    <row r="36" spans="1:3" x14ac:dyDescent="0.3">
      <c r="A36" s="290">
        <v>33</v>
      </c>
      <c r="B36" s="131" t="s">
        <v>113</v>
      </c>
      <c r="C36" s="131" t="s">
        <v>114</v>
      </c>
    </row>
    <row r="37" spans="1:3" x14ac:dyDescent="0.3">
      <c r="A37" s="291">
        <v>34</v>
      </c>
      <c r="B37" s="132" t="s">
        <v>115</v>
      </c>
      <c r="C37" s="132" t="s">
        <v>116</v>
      </c>
    </row>
    <row r="38" spans="1:3" x14ac:dyDescent="0.3">
      <c r="A38" s="290">
        <v>35</v>
      </c>
      <c r="B38" s="131" t="s">
        <v>117</v>
      </c>
      <c r="C38" s="131" t="s">
        <v>7</v>
      </c>
    </row>
    <row r="39" spans="1:3" x14ac:dyDescent="0.3">
      <c r="A39" s="291">
        <v>36</v>
      </c>
      <c r="B39" s="132" t="s">
        <v>118</v>
      </c>
      <c r="C39" s="132" t="s">
        <v>119</v>
      </c>
    </row>
    <row r="40" spans="1:3" x14ac:dyDescent="0.3">
      <c r="A40" s="290">
        <v>37</v>
      </c>
      <c r="B40" s="131" t="s">
        <v>120</v>
      </c>
      <c r="C40" s="131" t="s">
        <v>121</v>
      </c>
    </row>
    <row r="41" spans="1:3" x14ac:dyDescent="0.3">
      <c r="A41" s="291">
        <v>38</v>
      </c>
      <c r="B41" s="132" t="s">
        <v>122</v>
      </c>
      <c r="C41" s="132" t="s">
        <v>123</v>
      </c>
    </row>
    <row r="42" spans="1:3" x14ac:dyDescent="0.3">
      <c r="A42" s="290">
        <v>39</v>
      </c>
      <c r="B42" s="131" t="s">
        <v>124</v>
      </c>
      <c r="C42" s="131" t="s">
        <v>7</v>
      </c>
    </row>
    <row r="43" spans="1:3" x14ac:dyDescent="0.3">
      <c r="A43" s="291">
        <v>40</v>
      </c>
      <c r="B43" s="132" t="s">
        <v>125</v>
      </c>
      <c r="C43" s="132" t="s">
        <v>126</v>
      </c>
    </row>
    <row r="44" spans="1:3" x14ac:dyDescent="0.3">
      <c r="A44" s="290">
        <v>41</v>
      </c>
      <c r="B44" s="131" t="s">
        <v>127</v>
      </c>
      <c r="C44" s="131" t="s">
        <v>128</v>
      </c>
    </row>
    <row r="45" spans="1:3" x14ac:dyDescent="0.3">
      <c r="A45" s="291">
        <v>42</v>
      </c>
      <c r="B45" s="132" t="s">
        <v>129</v>
      </c>
      <c r="C45" s="132" t="s">
        <v>130</v>
      </c>
    </row>
    <row r="46" spans="1:3" x14ac:dyDescent="0.3">
      <c r="A46" s="290">
        <v>43</v>
      </c>
      <c r="B46" s="131" t="s">
        <v>131</v>
      </c>
      <c r="C46" s="131" t="s">
        <v>7</v>
      </c>
    </row>
    <row r="47" spans="1:3" x14ac:dyDescent="0.3">
      <c r="A47" s="291">
        <v>44</v>
      </c>
      <c r="B47" s="132" t="s">
        <v>132</v>
      </c>
      <c r="C47" s="132" t="s">
        <v>7</v>
      </c>
    </row>
    <row r="48" spans="1:3" x14ac:dyDescent="0.3">
      <c r="A48" s="290">
        <v>45</v>
      </c>
      <c r="B48" s="131" t="s">
        <v>133</v>
      </c>
      <c r="C48" s="131" t="s">
        <v>134</v>
      </c>
    </row>
    <row r="49" spans="1:3" x14ac:dyDescent="0.3">
      <c r="A49" s="291">
        <v>46</v>
      </c>
      <c r="B49" s="132" t="s">
        <v>135</v>
      </c>
      <c r="C49" s="132" t="s">
        <v>136</v>
      </c>
    </row>
    <row r="50" spans="1:3" x14ac:dyDescent="0.3">
      <c r="A50" s="290">
        <v>47</v>
      </c>
      <c r="B50" s="131" t="s">
        <v>137</v>
      </c>
      <c r="C50" s="131" t="s">
        <v>138</v>
      </c>
    </row>
    <row r="51" spans="1:3" x14ac:dyDescent="0.3">
      <c r="A51" s="291">
        <v>48</v>
      </c>
      <c r="B51" s="132" t="s">
        <v>139</v>
      </c>
      <c r="C51" s="132" t="s">
        <v>140</v>
      </c>
    </row>
    <row r="52" spans="1:3" x14ac:dyDescent="0.3">
      <c r="A52" s="290">
        <v>49</v>
      </c>
      <c r="B52" s="131" t="s">
        <v>141</v>
      </c>
      <c r="C52" s="131" t="s">
        <v>7</v>
      </c>
    </row>
    <row r="53" spans="1:3" x14ac:dyDescent="0.3">
      <c r="A53" s="291">
        <v>50</v>
      </c>
      <c r="B53" s="132" t="s">
        <v>142</v>
      </c>
      <c r="C53" s="132" t="s">
        <v>143</v>
      </c>
    </row>
    <row r="54" spans="1:3" x14ac:dyDescent="0.3">
      <c r="A54" s="290">
        <v>51</v>
      </c>
      <c r="B54" s="131" t="s">
        <v>144</v>
      </c>
      <c r="C54" s="131" t="s">
        <v>7</v>
      </c>
    </row>
    <row r="55" spans="1:3" x14ac:dyDescent="0.3">
      <c r="A55" s="291">
        <v>52</v>
      </c>
      <c r="B55" s="132" t="s">
        <v>145</v>
      </c>
      <c r="C55" s="132" t="s">
        <v>7</v>
      </c>
    </row>
    <row r="56" spans="1:3" x14ac:dyDescent="0.3">
      <c r="A56" s="290">
        <v>53</v>
      </c>
      <c r="B56" s="131" t="s">
        <v>146</v>
      </c>
      <c r="C56" s="131" t="s">
        <v>147</v>
      </c>
    </row>
    <row r="57" spans="1:3" x14ac:dyDescent="0.3">
      <c r="A57" s="291">
        <v>54</v>
      </c>
      <c r="B57" s="132" t="s">
        <v>148</v>
      </c>
      <c r="C57" s="132" t="s">
        <v>149</v>
      </c>
    </row>
    <row r="58" spans="1:3" x14ac:dyDescent="0.3">
      <c r="A58" s="290">
        <v>55</v>
      </c>
      <c r="B58" s="131" t="s">
        <v>150</v>
      </c>
      <c r="C58" s="131" t="s">
        <v>151</v>
      </c>
    </row>
    <row r="59" spans="1:3" x14ac:dyDescent="0.3">
      <c r="A59" s="291">
        <v>56</v>
      </c>
      <c r="B59" s="132" t="s">
        <v>152</v>
      </c>
      <c r="C59" s="132" t="s">
        <v>7</v>
      </c>
    </row>
    <row r="60" spans="1:3" x14ac:dyDescent="0.3">
      <c r="A60" s="290">
        <v>57</v>
      </c>
      <c r="B60" s="131" t="s">
        <v>153</v>
      </c>
      <c r="C60" s="131" t="s">
        <v>154</v>
      </c>
    </row>
    <row r="61" spans="1:3" x14ac:dyDescent="0.3">
      <c r="A61" s="291">
        <v>58</v>
      </c>
      <c r="B61" s="132" t="s">
        <v>155</v>
      </c>
      <c r="C61" s="132" t="s">
        <v>7</v>
      </c>
    </row>
    <row r="62" spans="1:3" x14ac:dyDescent="0.3">
      <c r="A62" s="290">
        <v>59</v>
      </c>
      <c r="B62" s="131" t="s">
        <v>156</v>
      </c>
      <c r="C62" s="131" t="s">
        <v>7</v>
      </c>
    </row>
    <row r="63" spans="1:3" x14ac:dyDescent="0.3">
      <c r="A63" s="291">
        <v>60</v>
      </c>
      <c r="B63" s="132" t="s">
        <v>157</v>
      </c>
      <c r="C63" s="132" t="s">
        <v>158</v>
      </c>
    </row>
    <row r="64" spans="1:3" x14ac:dyDescent="0.3">
      <c r="A64" s="290">
        <v>61</v>
      </c>
      <c r="B64" s="131" t="s">
        <v>159</v>
      </c>
      <c r="C64" s="131" t="s">
        <v>160</v>
      </c>
    </row>
    <row r="65" spans="1:3" x14ac:dyDescent="0.3">
      <c r="A65" s="291">
        <v>62</v>
      </c>
      <c r="B65" s="132" t="s">
        <v>161</v>
      </c>
      <c r="C65" s="132" t="s">
        <v>7</v>
      </c>
    </row>
    <row r="66" spans="1:3" x14ac:dyDescent="0.3">
      <c r="A66" s="290">
        <v>63</v>
      </c>
      <c r="B66" s="131" t="s">
        <v>162</v>
      </c>
      <c r="C66" s="131" t="s">
        <v>7</v>
      </c>
    </row>
    <row r="67" spans="1:3" x14ac:dyDescent="0.3">
      <c r="A67" s="291">
        <v>64</v>
      </c>
      <c r="B67" s="132" t="s">
        <v>163</v>
      </c>
      <c r="C67" s="132" t="s">
        <v>7</v>
      </c>
    </row>
    <row r="68" spans="1:3" x14ac:dyDescent="0.3">
      <c r="A68" s="290">
        <v>65</v>
      </c>
      <c r="B68" s="131" t="s">
        <v>164</v>
      </c>
      <c r="C68" s="131" t="s">
        <v>7</v>
      </c>
    </row>
    <row r="69" spans="1:3" x14ac:dyDescent="0.3">
      <c r="A69" s="291">
        <v>66</v>
      </c>
      <c r="B69" s="132" t="s">
        <v>165</v>
      </c>
      <c r="C69" s="132" t="s">
        <v>7</v>
      </c>
    </row>
    <row r="70" spans="1:3" x14ac:dyDescent="0.3">
      <c r="A70" s="290">
        <v>67</v>
      </c>
      <c r="B70" s="131" t="s">
        <v>166</v>
      </c>
      <c r="C70" s="131" t="s">
        <v>7</v>
      </c>
    </row>
    <row r="71" spans="1:3" x14ac:dyDescent="0.3">
      <c r="A71" s="291">
        <v>68</v>
      </c>
      <c r="B71" s="132" t="s">
        <v>167</v>
      </c>
      <c r="C71" s="132" t="s">
        <v>7</v>
      </c>
    </row>
    <row r="72" spans="1:3" x14ac:dyDescent="0.3">
      <c r="A72" s="290">
        <v>69</v>
      </c>
      <c r="B72" s="131" t="s">
        <v>168</v>
      </c>
      <c r="C72" s="131" t="s">
        <v>7</v>
      </c>
    </row>
    <row r="73" spans="1:3" x14ac:dyDescent="0.3">
      <c r="A73" s="291">
        <v>70</v>
      </c>
      <c r="B73" s="132" t="s">
        <v>169</v>
      </c>
      <c r="C73" s="132" t="s">
        <v>7</v>
      </c>
    </row>
    <row r="74" spans="1:3" x14ac:dyDescent="0.3">
      <c r="A74" s="290">
        <v>71</v>
      </c>
      <c r="B74" s="131" t="s">
        <v>170</v>
      </c>
      <c r="C74" s="131" t="s">
        <v>171</v>
      </c>
    </row>
    <row r="75" spans="1:3" x14ac:dyDescent="0.3">
      <c r="A75" s="291">
        <v>72</v>
      </c>
      <c r="B75" s="132" t="s">
        <v>172</v>
      </c>
      <c r="C75" s="132" t="s">
        <v>7</v>
      </c>
    </row>
    <row r="76" spans="1:3" x14ac:dyDescent="0.3">
      <c r="A76" s="290">
        <v>73</v>
      </c>
      <c r="B76" s="131" t="s">
        <v>173</v>
      </c>
      <c r="C76" s="131" t="s">
        <v>7</v>
      </c>
    </row>
    <row r="77" spans="1:3" x14ac:dyDescent="0.3">
      <c r="A77" s="291">
        <v>74</v>
      </c>
      <c r="B77" s="132" t="s">
        <v>174</v>
      </c>
      <c r="C77" s="132" t="s">
        <v>7</v>
      </c>
    </row>
    <row r="78" spans="1:3" x14ac:dyDescent="0.3">
      <c r="A78" s="290">
        <v>75</v>
      </c>
      <c r="B78" s="131" t="s">
        <v>175</v>
      </c>
      <c r="C78" s="131" t="s">
        <v>7</v>
      </c>
    </row>
    <row r="79" spans="1:3" x14ac:dyDescent="0.3">
      <c r="A79" s="291">
        <v>76</v>
      </c>
      <c r="B79" s="132" t="s">
        <v>176</v>
      </c>
      <c r="C79" s="132" t="s">
        <v>7</v>
      </c>
    </row>
    <row r="80" spans="1:3" x14ac:dyDescent="0.3">
      <c r="A80" s="290">
        <v>77</v>
      </c>
      <c r="B80" s="131" t="s">
        <v>177</v>
      </c>
      <c r="C80" s="131" t="s">
        <v>7</v>
      </c>
    </row>
    <row r="81" spans="1:3" x14ac:dyDescent="0.3">
      <c r="A81" s="291">
        <v>78</v>
      </c>
      <c r="B81" s="132" t="s">
        <v>178</v>
      </c>
      <c r="C81" s="132" t="s">
        <v>179</v>
      </c>
    </row>
    <row r="82" spans="1:3" x14ac:dyDescent="0.3">
      <c r="A82" s="290">
        <v>79</v>
      </c>
      <c r="B82" s="131" t="s">
        <v>180</v>
      </c>
      <c r="C82" s="131" t="s">
        <v>181</v>
      </c>
    </row>
    <row r="83" spans="1:3" x14ac:dyDescent="0.3">
      <c r="A83" s="291">
        <v>80</v>
      </c>
      <c r="B83" s="132" t="s">
        <v>182</v>
      </c>
      <c r="C83" s="132" t="s">
        <v>183</v>
      </c>
    </row>
    <row r="84" spans="1:3" x14ac:dyDescent="0.3">
      <c r="A84" s="290">
        <v>81</v>
      </c>
      <c r="B84" s="131" t="s">
        <v>184</v>
      </c>
      <c r="C84" s="131" t="s">
        <v>7</v>
      </c>
    </row>
    <row r="85" spans="1:3" x14ac:dyDescent="0.3">
      <c r="A85" s="291">
        <v>82</v>
      </c>
      <c r="B85" s="132" t="s">
        <v>185</v>
      </c>
      <c r="C85" s="132" t="s">
        <v>7</v>
      </c>
    </row>
    <row r="86" spans="1:3" x14ac:dyDescent="0.3">
      <c r="A86" s="290">
        <v>83</v>
      </c>
      <c r="B86" s="131" t="s">
        <v>186</v>
      </c>
      <c r="C86" s="131" t="s">
        <v>187</v>
      </c>
    </row>
    <row r="87" spans="1:3" x14ac:dyDescent="0.3">
      <c r="A87" s="291">
        <v>84</v>
      </c>
      <c r="B87" s="132" t="s">
        <v>188</v>
      </c>
      <c r="C87" s="132" t="s">
        <v>7</v>
      </c>
    </row>
    <row r="88" spans="1:3" x14ac:dyDescent="0.3">
      <c r="A88" s="290">
        <v>85</v>
      </c>
      <c r="B88" s="131" t="s">
        <v>189</v>
      </c>
      <c r="C88" s="131" t="s">
        <v>7</v>
      </c>
    </row>
    <row r="89" spans="1:3" x14ac:dyDescent="0.3">
      <c r="A89" s="291">
        <v>86</v>
      </c>
      <c r="B89" s="132" t="s">
        <v>190</v>
      </c>
      <c r="C89" s="132" t="s">
        <v>7</v>
      </c>
    </row>
    <row r="90" spans="1:3" x14ac:dyDescent="0.3">
      <c r="A90" s="290">
        <v>87</v>
      </c>
      <c r="B90" s="131" t="s">
        <v>191</v>
      </c>
      <c r="C90" s="131" t="s">
        <v>7</v>
      </c>
    </row>
    <row r="91" spans="1:3" x14ac:dyDescent="0.3">
      <c r="A91" s="291">
        <v>88</v>
      </c>
      <c r="B91" s="132" t="s">
        <v>192</v>
      </c>
      <c r="C91" s="132" t="s">
        <v>7</v>
      </c>
    </row>
    <row r="92" spans="1:3" x14ac:dyDescent="0.3">
      <c r="A92" s="290">
        <v>89</v>
      </c>
      <c r="B92" s="131" t="s">
        <v>193</v>
      </c>
      <c r="C92" s="131" t="s">
        <v>7</v>
      </c>
    </row>
    <row r="93" spans="1:3" x14ac:dyDescent="0.3">
      <c r="A93" s="291">
        <v>90</v>
      </c>
      <c r="B93" s="132" t="s">
        <v>194</v>
      </c>
      <c r="C93" s="132" t="s">
        <v>7</v>
      </c>
    </row>
    <row r="94" spans="1:3" x14ac:dyDescent="0.3">
      <c r="A94" s="290">
        <v>91</v>
      </c>
      <c r="B94" s="131" t="s">
        <v>195</v>
      </c>
      <c r="C94" s="131" t="s">
        <v>7</v>
      </c>
    </row>
    <row r="95" spans="1:3" x14ac:dyDescent="0.3">
      <c r="A95" s="291">
        <v>92</v>
      </c>
      <c r="B95" s="132" t="s">
        <v>196</v>
      </c>
      <c r="C95" s="132" t="s">
        <v>197</v>
      </c>
    </row>
    <row r="96" spans="1:3" x14ac:dyDescent="0.3">
      <c r="A96" s="290">
        <v>93</v>
      </c>
      <c r="B96" s="131" t="s">
        <v>198</v>
      </c>
      <c r="C96" s="131" t="s">
        <v>7</v>
      </c>
    </row>
    <row r="97" spans="1:3" x14ac:dyDescent="0.3">
      <c r="A97" s="291">
        <v>94</v>
      </c>
      <c r="B97" s="132" t="s">
        <v>199</v>
      </c>
      <c r="C97" s="132" t="s">
        <v>7</v>
      </c>
    </row>
    <row r="98" spans="1:3" x14ac:dyDescent="0.3">
      <c r="A98" s="290">
        <v>95</v>
      </c>
      <c r="B98" s="131" t="s">
        <v>200</v>
      </c>
      <c r="C98" s="131" t="s">
        <v>7</v>
      </c>
    </row>
    <row r="99" spans="1:3" x14ac:dyDescent="0.3">
      <c r="A99" s="291">
        <v>96</v>
      </c>
      <c r="B99" s="132" t="s">
        <v>201</v>
      </c>
      <c r="C99" s="132" t="s">
        <v>7</v>
      </c>
    </row>
    <row r="100" spans="1:3" x14ac:dyDescent="0.3">
      <c r="A100" s="290">
        <v>97</v>
      </c>
      <c r="B100" s="131" t="s">
        <v>202</v>
      </c>
      <c r="C100" s="131" t="s">
        <v>7</v>
      </c>
    </row>
    <row r="101" spans="1:3" x14ac:dyDescent="0.3">
      <c r="A101" s="291">
        <v>98</v>
      </c>
      <c r="B101" s="132" t="s">
        <v>203</v>
      </c>
      <c r="C101" s="132" t="s">
        <v>7</v>
      </c>
    </row>
    <row r="102" spans="1:3" x14ac:dyDescent="0.3">
      <c r="A102" s="290">
        <v>99</v>
      </c>
      <c r="B102" s="131" t="s">
        <v>204</v>
      </c>
      <c r="C102" s="131" t="s">
        <v>205</v>
      </c>
    </row>
    <row r="103" spans="1:3" x14ac:dyDescent="0.3">
      <c r="A103" s="291">
        <v>100</v>
      </c>
      <c r="B103" s="132" t="s">
        <v>206</v>
      </c>
      <c r="C103" s="132" t="s">
        <v>7</v>
      </c>
    </row>
    <row r="104" spans="1:3" x14ac:dyDescent="0.3">
      <c r="A104" s="290">
        <v>101</v>
      </c>
      <c r="B104" s="131" t="s">
        <v>207</v>
      </c>
      <c r="C104" s="131" t="s">
        <v>208</v>
      </c>
    </row>
    <row r="105" spans="1:3" x14ac:dyDescent="0.3">
      <c r="A105" s="291">
        <v>102</v>
      </c>
      <c r="B105" s="132" t="s">
        <v>209</v>
      </c>
      <c r="C105" s="132" t="s">
        <v>7</v>
      </c>
    </row>
    <row r="106" spans="1:3" x14ac:dyDescent="0.3">
      <c r="A106" s="290">
        <v>103</v>
      </c>
      <c r="B106" s="131" t="s">
        <v>210</v>
      </c>
      <c r="C106" s="131" t="s">
        <v>7</v>
      </c>
    </row>
    <row r="107" spans="1:3" x14ac:dyDescent="0.3">
      <c r="A107" s="291">
        <v>104</v>
      </c>
      <c r="B107" s="132" t="s">
        <v>211</v>
      </c>
      <c r="C107" s="132" t="s">
        <v>7</v>
      </c>
    </row>
    <row r="108" spans="1:3" x14ac:dyDescent="0.3">
      <c r="A108" s="290">
        <v>105</v>
      </c>
      <c r="B108" s="131" t="s">
        <v>212</v>
      </c>
      <c r="C108" s="131" t="s">
        <v>213</v>
      </c>
    </row>
    <row r="109" spans="1:3" x14ac:dyDescent="0.3">
      <c r="A109" s="291">
        <v>106</v>
      </c>
      <c r="B109" s="132" t="s">
        <v>214</v>
      </c>
      <c r="C109" s="132" t="s">
        <v>7</v>
      </c>
    </row>
    <row r="110" spans="1:3" x14ac:dyDescent="0.3">
      <c r="A110" s="290">
        <v>107</v>
      </c>
      <c r="B110" s="131" t="s">
        <v>215</v>
      </c>
      <c r="C110" s="131" t="s">
        <v>216</v>
      </c>
    </row>
    <row r="111" spans="1:3" x14ac:dyDescent="0.3">
      <c r="A111" s="291">
        <v>108</v>
      </c>
      <c r="B111" s="132" t="s">
        <v>217</v>
      </c>
      <c r="C111" s="132" t="s">
        <v>7</v>
      </c>
    </row>
    <row r="112" spans="1:3" x14ac:dyDescent="0.3">
      <c r="A112" s="290">
        <v>109</v>
      </c>
      <c r="B112" s="131" t="s">
        <v>218</v>
      </c>
      <c r="C112" s="131" t="s">
        <v>7</v>
      </c>
    </row>
    <row r="113" spans="1:3" x14ac:dyDescent="0.3">
      <c r="A113" s="291">
        <v>110</v>
      </c>
      <c r="B113" s="132" t="s">
        <v>219</v>
      </c>
      <c r="C113" s="132" t="s">
        <v>7</v>
      </c>
    </row>
    <row r="114" spans="1:3" x14ac:dyDescent="0.3">
      <c r="A114" s="290">
        <v>111</v>
      </c>
      <c r="B114" s="131" t="s">
        <v>220</v>
      </c>
      <c r="C114" s="131" t="s">
        <v>221</v>
      </c>
    </row>
    <row r="115" spans="1:3" x14ac:dyDescent="0.3">
      <c r="A115" s="291">
        <v>112</v>
      </c>
      <c r="B115" s="132" t="s">
        <v>222</v>
      </c>
      <c r="C115" s="132" t="s">
        <v>7</v>
      </c>
    </row>
    <row r="116" spans="1:3" x14ac:dyDescent="0.3">
      <c r="A116" s="290">
        <v>113</v>
      </c>
      <c r="B116" s="131" t="s">
        <v>223</v>
      </c>
      <c r="C116" s="131" t="s">
        <v>7</v>
      </c>
    </row>
    <row r="117" spans="1:3" x14ac:dyDescent="0.3">
      <c r="A117" s="291">
        <v>114</v>
      </c>
      <c r="B117" s="132" t="s">
        <v>224</v>
      </c>
      <c r="C117" s="132" t="s">
        <v>7</v>
      </c>
    </row>
    <row r="118" spans="1:3" x14ac:dyDescent="0.3">
      <c r="A118" s="290">
        <v>115</v>
      </c>
      <c r="B118" s="131" t="s">
        <v>225</v>
      </c>
      <c r="C118" s="131" t="s">
        <v>7</v>
      </c>
    </row>
    <row r="119" spans="1:3" x14ac:dyDescent="0.3">
      <c r="A119" s="291">
        <v>116</v>
      </c>
      <c r="B119" s="132" t="s">
        <v>226</v>
      </c>
      <c r="C119" s="132" t="s">
        <v>7</v>
      </c>
    </row>
    <row r="120" spans="1:3" x14ac:dyDescent="0.3">
      <c r="A120" s="290">
        <v>117</v>
      </c>
      <c r="B120" s="131" t="s">
        <v>227</v>
      </c>
      <c r="C120" s="131" t="s">
        <v>7</v>
      </c>
    </row>
    <row r="121" spans="1:3" x14ac:dyDescent="0.3">
      <c r="A121" s="291">
        <v>118</v>
      </c>
      <c r="B121" s="132" t="s">
        <v>228</v>
      </c>
      <c r="C121" s="132" t="s">
        <v>7</v>
      </c>
    </row>
    <row r="122" spans="1:3" x14ac:dyDescent="0.3">
      <c r="A122" s="290">
        <v>119</v>
      </c>
      <c r="B122" s="131" t="s">
        <v>229</v>
      </c>
      <c r="C122" s="131" t="s">
        <v>7</v>
      </c>
    </row>
    <row r="123" spans="1:3" x14ac:dyDescent="0.3">
      <c r="A123" s="291">
        <v>120</v>
      </c>
      <c r="B123" s="132" t="s">
        <v>230</v>
      </c>
      <c r="C123" s="132" t="s">
        <v>7</v>
      </c>
    </row>
    <row r="124" spans="1:3" x14ac:dyDescent="0.3">
      <c r="A124" s="290">
        <v>121</v>
      </c>
      <c r="B124" s="131" t="s">
        <v>231</v>
      </c>
      <c r="C124" s="131" t="s">
        <v>232</v>
      </c>
    </row>
    <row r="125" spans="1:3" x14ac:dyDescent="0.3">
      <c r="A125" s="291">
        <v>122</v>
      </c>
      <c r="B125" s="132" t="s">
        <v>233</v>
      </c>
      <c r="C125" s="132" t="s">
        <v>234</v>
      </c>
    </row>
    <row r="126" spans="1:3" x14ac:dyDescent="0.3">
      <c r="A126" s="290">
        <v>123</v>
      </c>
      <c r="B126" s="131" t="s">
        <v>235</v>
      </c>
      <c r="C126" s="131" t="s">
        <v>7</v>
      </c>
    </row>
    <row r="127" spans="1:3" x14ac:dyDescent="0.3">
      <c r="A127" s="291">
        <v>124</v>
      </c>
      <c r="B127" s="132" t="s">
        <v>236</v>
      </c>
      <c r="C127" s="132" t="s">
        <v>7</v>
      </c>
    </row>
    <row r="128" spans="1:3" x14ac:dyDescent="0.3">
      <c r="A128" s="290">
        <v>125</v>
      </c>
      <c r="B128" s="131" t="s">
        <v>237</v>
      </c>
      <c r="C128" s="131" t="s">
        <v>7</v>
      </c>
    </row>
    <row r="129" spans="1:3" x14ac:dyDescent="0.3">
      <c r="A129" s="291">
        <v>126</v>
      </c>
      <c r="B129" s="132" t="s">
        <v>238</v>
      </c>
      <c r="C129" s="132" t="s">
        <v>7</v>
      </c>
    </row>
    <row r="130" spans="1:3" x14ac:dyDescent="0.3">
      <c r="A130" s="290">
        <v>127</v>
      </c>
      <c r="B130" s="131" t="s">
        <v>239</v>
      </c>
      <c r="C130" s="131" t="s">
        <v>7</v>
      </c>
    </row>
    <row r="131" spans="1:3" x14ac:dyDescent="0.3">
      <c r="A131" s="291">
        <v>128</v>
      </c>
      <c r="B131" s="132" t="s">
        <v>240</v>
      </c>
      <c r="C131" s="132" t="s">
        <v>7</v>
      </c>
    </row>
    <row r="132" spans="1:3" x14ac:dyDescent="0.3">
      <c r="A132" s="290">
        <v>129</v>
      </c>
      <c r="B132" s="131" t="s">
        <v>241</v>
      </c>
      <c r="C132" s="131" t="s">
        <v>7</v>
      </c>
    </row>
    <row r="133" spans="1:3" x14ac:dyDescent="0.3">
      <c r="A133" s="291">
        <v>130</v>
      </c>
      <c r="B133" s="132" t="s">
        <v>242</v>
      </c>
      <c r="C133" s="132" t="s">
        <v>7</v>
      </c>
    </row>
    <row r="134" spans="1:3" x14ac:dyDescent="0.3">
      <c r="A134" s="290">
        <v>131</v>
      </c>
      <c r="B134" s="131" t="s">
        <v>243</v>
      </c>
      <c r="C134" s="131" t="s">
        <v>244</v>
      </c>
    </row>
    <row r="135" spans="1:3" x14ac:dyDescent="0.3">
      <c r="A135" s="291">
        <v>132</v>
      </c>
      <c r="B135" s="132" t="s">
        <v>245</v>
      </c>
      <c r="C135" s="132" t="s">
        <v>7</v>
      </c>
    </row>
    <row r="136" spans="1:3" x14ac:dyDescent="0.3">
      <c r="A136" s="290">
        <v>133</v>
      </c>
      <c r="B136" s="131" t="s">
        <v>246</v>
      </c>
      <c r="C136" s="131" t="s">
        <v>7</v>
      </c>
    </row>
    <row r="137" spans="1:3" x14ac:dyDescent="0.3">
      <c r="A137" s="291">
        <v>134</v>
      </c>
      <c r="B137" s="132" t="s">
        <v>247</v>
      </c>
      <c r="C137" s="132" t="s">
        <v>7</v>
      </c>
    </row>
    <row r="138" spans="1:3" x14ac:dyDescent="0.3">
      <c r="A138" s="290">
        <v>135</v>
      </c>
      <c r="B138" s="131" t="s">
        <v>248</v>
      </c>
      <c r="C138" s="131" t="s">
        <v>7</v>
      </c>
    </row>
    <row r="139" spans="1:3" x14ac:dyDescent="0.3">
      <c r="A139" s="291">
        <v>136</v>
      </c>
      <c r="B139" s="132" t="s">
        <v>249</v>
      </c>
      <c r="C139" s="132" t="s">
        <v>7</v>
      </c>
    </row>
    <row r="140" spans="1:3" x14ac:dyDescent="0.3">
      <c r="A140" s="290">
        <v>137</v>
      </c>
      <c r="B140" s="131" t="s">
        <v>250</v>
      </c>
      <c r="C140" s="131" t="s">
        <v>7</v>
      </c>
    </row>
    <row r="141" spans="1:3" x14ac:dyDescent="0.3">
      <c r="A141" s="291">
        <v>138</v>
      </c>
      <c r="B141" s="132" t="s">
        <v>251</v>
      </c>
      <c r="C141" s="132" t="s">
        <v>7</v>
      </c>
    </row>
    <row r="142" spans="1:3" x14ac:dyDescent="0.3">
      <c r="A142" s="290">
        <v>139</v>
      </c>
      <c r="B142" s="131" t="s">
        <v>252</v>
      </c>
      <c r="C142" s="131" t="s">
        <v>7</v>
      </c>
    </row>
    <row r="143" spans="1:3" x14ac:dyDescent="0.3">
      <c r="A143" s="291">
        <v>140</v>
      </c>
      <c r="B143" s="132" t="s">
        <v>253</v>
      </c>
      <c r="C143" s="132" t="s">
        <v>7</v>
      </c>
    </row>
    <row r="144" spans="1:3" x14ac:dyDescent="0.3">
      <c r="A144" s="290">
        <v>141</v>
      </c>
      <c r="B144" s="131" t="s">
        <v>254</v>
      </c>
      <c r="C144" s="131" t="s">
        <v>7</v>
      </c>
    </row>
    <row r="145" spans="1:3" x14ac:dyDescent="0.3">
      <c r="A145" s="291">
        <v>142</v>
      </c>
      <c r="B145" s="132" t="s">
        <v>255</v>
      </c>
      <c r="C145" s="132" t="s">
        <v>7</v>
      </c>
    </row>
    <row r="146" spans="1:3" x14ac:dyDescent="0.3">
      <c r="A146" s="290">
        <v>143</v>
      </c>
      <c r="B146" s="131" t="s">
        <v>256</v>
      </c>
      <c r="C146" s="131" t="s">
        <v>7</v>
      </c>
    </row>
    <row r="147" spans="1:3" x14ac:dyDescent="0.3">
      <c r="A147" s="291">
        <v>144</v>
      </c>
      <c r="B147" s="132" t="s">
        <v>257</v>
      </c>
      <c r="C147" s="132" t="s">
        <v>7</v>
      </c>
    </row>
    <row r="148" spans="1:3" x14ac:dyDescent="0.3">
      <c r="A148" s="290">
        <v>145</v>
      </c>
      <c r="B148" s="131" t="s">
        <v>258</v>
      </c>
      <c r="C148" s="131" t="s">
        <v>7</v>
      </c>
    </row>
    <row r="149" spans="1:3" x14ac:dyDescent="0.3">
      <c r="A149" s="291">
        <v>146</v>
      </c>
      <c r="B149" s="132" t="s">
        <v>259</v>
      </c>
      <c r="C149" s="132" t="s">
        <v>7</v>
      </c>
    </row>
    <row r="150" spans="1:3" x14ac:dyDescent="0.3">
      <c r="A150" s="290">
        <v>147</v>
      </c>
      <c r="B150" s="131" t="s">
        <v>260</v>
      </c>
      <c r="C150" s="131" t="s">
        <v>7</v>
      </c>
    </row>
    <row r="151" spans="1:3" x14ac:dyDescent="0.3">
      <c r="A151" s="291">
        <v>148</v>
      </c>
      <c r="B151" s="132" t="s">
        <v>261</v>
      </c>
      <c r="C151" s="132" t="s">
        <v>7</v>
      </c>
    </row>
    <row r="152" spans="1:3" x14ac:dyDescent="0.3">
      <c r="A152" s="290">
        <v>149</v>
      </c>
      <c r="B152" s="131" t="s">
        <v>262</v>
      </c>
      <c r="C152" s="131" t="s">
        <v>7</v>
      </c>
    </row>
    <row r="153" spans="1:3" x14ac:dyDescent="0.3">
      <c r="A153" s="291">
        <v>150</v>
      </c>
      <c r="B153" s="132" t="s">
        <v>7</v>
      </c>
      <c r="C153" s="132" t="s">
        <v>7</v>
      </c>
    </row>
    <row r="154" spans="1:3" x14ac:dyDescent="0.3">
      <c r="A154" s="290">
        <v>151</v>
      </c>
      <c r="B154" s="131" t="s">
        <v>263</v>
      </c>
      <c r="C154" s="131" t="s">
        <v>7</v>
      </c>
    </row>
    <row r="155" spans="1:3" x14ac:dyDescent="0.3">
      <c r="A155" s="291">
        <v>152</v>
      </c>
      <c r="B155" s="132" t="s">
        <v>264</v>
      </c>
      <c r="C155" s="132" t="s">
        <v>7</v>
      </c>
    </row>
    <row r="156" spans="1:3" x14ac:dyDescent="0.3">
      <c r="A156" s="290">
        <v>153</v>
      </c>
      <c r="B156" s="131" t="s">
        <v>265</v>
      </c>
      <c r="C156" s="131" t="s">
        <v>7</v>
      </c>
    </row>
    <row r="157" spans="1:3" x14ac:dyDescent="0.3">
      <c r="A157" s="291">
        <v>154</v>
      </c>
      <c r="B157" s="132" t="s">
        <v>266</v>
      </c>
      <c r="C157" s="132" t="s">
        <v>7</v>
      </c>
    </row>
    <row r="158" spans="1:3" x14ac:dyDescent="0.3">
      <c r="A158" s="290">
        <v>155</v>
      </c>
      <c r="B158" s="131" t="s">
        <v>267</v>
      </c>
      <c r="C158" s="131" t="s">
        <v>268</v>
      </c>
    </row>
    <row r="159" spans="1:3" x14ac:dyDescent="0.3">
      <c r="A159" s="291">
        <v>156</v>
      </c>
      <c r="B159" s="132" t="s">
        <v>269</v>
      </c>
      <c r="C159" s="132" t="s">
        <v>7</v>
      </c>
    </row>
    <row r="160" spans="1:3" x14ac:dyDescent="0.3">
      <c r="A160" s="290">
        <v>157</v>
      </c>
      <c r="B160" s="131" t="s">
        <v>270</v>
      </c>
      <c r="C160" s="131" t="s">
        <v>7</v>
      </c>
    </row>
    <row r="161" spans="1:3" x14ac:dyDescent="0.3">
      <c r="A161" s="291">
        <v>158</v>
      </c>
      <c r="B161" s="132" t="s">
        <v>271</v>
      </c>
      <c r="C161" s="132" t="s">
        <v>7</v>
      </c>
    </row>
    <row r="162" spans="1:3" x14ac:dyDescent="0.3">
      <c r="A162" s="290">
        <v>159</v>
      </c>
      <c r="B162" s="131" t="s">
        <v>272</v>
      </c>
      <c r="C162" s="131" t="s">
        <v>7</v>
      </c>
    </row>
    <row r="163" spans="1:3" x14ac:dyDescent="0.3">
      <c r="A163" s="291">
        <v>160</v>
      </c>
      <c r="B163" s="132" t="s">
        <v>273</v>
      </c>
      <c r="C163" s="132" t="s">
        <v>7</v>
      </c>
    </row>
    <row r="164" spans="1:3" x14ac:dyDescent="0.3">
      <c r="A164" s="290">
        <v>161</v>
      </c>
      <c r="B164" s="131" t="s">
        <v>274</v>
      </c>
      <c r="C164" s="131" t="s">
        <v>7</v>
      </c>
    </row>
    <row r="165" spans="1:3" x14ac:dyDescent="0.3">
      <c r="A165" s="291">
        <v>162</v>
      </c>
      <c r="B165" s="132" t="s">
        <v>275</v>
      </c>
      <c r="C165" s="132" t="s">
        <v>276</v>
      </c>
    </row>
    <row r="166" spans="1:3" x14ac:dyDescent="0.3">
      <c r="A166" s="290">
        <v>163</v>
      </c>
      <c r="B166" s="131" t="s">
        <v>277</v>
      </c>
      <c r="C166" s="131" t="s">
        <v>7</v>
      </c>
    </row>
    <row r="167" spans="1:3" x14ac:dyDescent="0.3">
      <c r="A167" s="291">
        <v>164</v>
      </c>
      <c r="B167" s="132" t="s">
        <v>278</v>
      </c>
      <c r="C167" s="132" t="s">
        <v>7</v>
      </c>
    </row>
    <row r="168" spans="1:3" x14ac:dyDescent="0.3">
      <c r="A168" s="290">
        <v>165</v>
      </c>
      <c r="B168" s="131" t="s">
        <v>279</v>
      </c>
      <c r="C168" s="131" t="s">
        <v>280</v>
      </c>
    </row>
    <row r="169" spans="1:3" x14ac:dyDescent="0.3">
      <c r="A169" s="291">
        <v>166</v>
      </c>
      <c r="B169" s="132" t="s">
        <v>281</v>
      </c>
      <c r="C169" s="132" t="s">
        <v>7</v>
      </c>
    </row>
    <row r="170" spans="1:3" x14ac:dyDescent="0.3">
      <c r="A170" s="290">
        <v>167</v>
      </c>
      <c r="B170" s="131" t="s">
        <v>282</v>
      </c>
      <c r="C170" s="131" t="s">
        <v>7</v>
      </c>
    </row>
    <row r="171" spans="1:3" x14ac:dyDescent="0.3">
      <c r="A171" s="291">
        <v>168</v>
      </c>
      <c r="B171" s="132" t="s">
        <v>283</v>
      </c>
      <c r="C171" s="132" t="s">
        <v>7</v>
      </c>
    </row>
    <row r="172" spans="1:3" x14ac:dyDescent="0.3">
      <c r="A172" s="290">
        <v>169</v>
      </c>
      <c r="B172" s="131" t="s">
        <v>284</v>
      </c>
      <c r="C172" s="131" t="s">
        <v>7</v>
      </c>
    </row>
    <row r="173" spans="1:3" x14ac:dyDescent="0.3">
      <c r="A173" s="291">
        <v>170</v>
      </c>
      <c r="B173" s="132" t="s">
        <v>285</v>
      </c>
      <c r="C173" s="132" t="s">
        <v>7</v>
      </c>
    </row>
    <row r="174" spans="1:3" x14ac:dyDescent="0.3">
      <c r="A174" s="290">
        <v>171</v>
      </c>
      <c r="B174" s="131" t="s">
        <v>286</v>
      </c>
      <c r="C174" s="131" t="s">
        <v>7</v>
      </c>
    </row>
    <row r="175" spans="1:3" x14ac:dyDescent="0.3">
      <c r="A175" s="291">
        <v>172</v>
      </c>
      <c r="B175" s="132" t="s">
        <v>287</v>
      </c>
      <c r="C175" s="132" t="s">
        <v>7</v>
      </c>
    </row>
    <row r="176" spans="1:3" x14ac:dyDescent="0.3">
      <c r="A176" s="290">
        <v>173</v>
      </c>
      <c r="B176" s="131" t="s">
        <v>288</v>
      </c>
      <c r="C176" s="131" t="s">
        <v>7</v>
      </c>
    </row>
    <row r="177" spans="1:3" x14ac:dyDescent="0.3">
      <c r="A177" s="291">
        <v>174</v>
      </c>
      <c r="B177" s="132" t="s">
        <v>289</v>
      </c>
      <c r="C177" s="132" t="s">
        <v>7</v>
      </c>
    </row>
    <row r="178" spans="1:3" x14ac:dyDescent="0.3">
      <c r="A178" s="290">
        <v>175</v>
      </c>
      <c r="B178" s="131" t="s">
        <v>290</v>
      </c>
      <c r="C178" s="131" t="s">
        <v>7</v>
      </c>
    </row>
    <row r="179" spans="1:3" x14ac:dyDescent="0.3">
      <c r="A179" s="291">
        <v>176</v>
      </c>
      <c r="B179" s="132" t="s">
        <v>291</v>
      </c>
      <c r="C179" s="132" t="s">
        <v>7</v>
      </c>
    </row>
    <row r="180" spans="1:3" x14ac:dyDescent="0.3">
      <c r="A180" s="290">
        <v>177</v>
      </c>
      <c r="B180" s="131" t="s">
        <v>292</v>
      </c>
      <c r="C180" s="131" t="s">
        <v>293</v>
      </c>
    </row>
    <row r="181" spans="1:3" x14ac:dyDescent="0.3">
      <c r="A181" s="291">
        <v>178</v>
      </c>
      <c r="B181" s="132" t="s">
        <v>294</v>
      </c>
      <c r="C181" s="132" t="s">
        <v>7</v>
      </c>
    </row>
    <row r="182" spans="1:3" x14ac:dyDescent="0.3">
      <c r="A182" s="290">
        <v>179</v>
      </c>
      <c r="B182" s="131" t="s">
        <v>295</v>
      </c>
      <c r="C182" s="131" t="s">
        <v>7</v>
      </c>
    </row>
    <row r="183" spans="1:3" x14ac:dyDescent="0.3">
      <c r="A183" s="291">
        <v>180</v>
      </c>
      <c r="B183" s="132" t="s">
        <v>296</v>
      </c>
      <c r="C183" s="132" t="s">
        <v>7</v>
      </c>
    </row>
    <row r="184" spans="1:3" x14ac:dyDescent="0.3">
      <c r="A184" s="290">
        <v>181</v>
      </c>
      <c r="B184" s="131" t="s">
        <v>297</v>
      </c>
      <c r="C184" s="131" t="s">
        <v>298</v>
      </c>
    </row>
    <row r="185" spans="1:3" x14ac:dyDescent="0.3">
      <c r="A185" s="291">
        <v>182</v>
      </c>
      <c r="B185" s="132" t="s">
        <v>299</v>
      </c>
      <c r="C185" s="132" t="s">
        <v>7</v>
      </c>
    </row>
    <row r="186" spans="1:3" x14ac:dyDescent="0.3">
      <c r="A186" s="290">
        <v>183</v>
      </c>
      <c r="B186" s="131" t="s">
        <v>300</v>
      </c>
      <c r="C186" s="131" t="s">
        <v>7</v>
      </c>
    </row>
    <row r="187" spans="1:3" x14ac:dyDescent="0.3">
      <c r="A187" s="291">
        <v>184</v>
      </c>
      <c r="B187" s="132" t="s">
        <v>301</v>
      </c>
      <c r="C187" s="132" t="s">
        <v>7</v>
      </c>
    </row>
    <row r="188" spans="1:3" x14ac:dyDescent="0.3">
      <c r="A188" s="290">
        <v>185</v>
      </c>
      <c r="B188" s="131" t="s">
        <v>302</v>
      </c>
      <c r="C188" s="131" t="s">
        <v>7</v>
      </c>
    </row>
    <row r="189" spans="1:3" x14ac:dyDescent="0.3">
      <c r="A189" s="291">
        <v>186</v>
      </c>
      <c r="B189" s="132" t="s">
        <v>303</v>
      </c>
      <c r="C189" s="132" t="s">
        <v>7</v>
      </c>
    </row>
    <row r="190" spans="1:3" x14ac:dyDescent="0.3">
      <c r="A190" s="290">
        <v>187</v>
      </c>
      <c r="B190" s="131" t="s">
        <v>304</v>
      </c>
      <c r="C190" s="131" t="s">
        <v>305</v>
      </c>
    </row>
    <row r="191" spans="1:3" x14ac:dyDescent="0.3">
      <c r="A191" s="291">
        <v>188</v>
      </c>
      <c r="B191" s="132" t="s">
        <v>306</v>
      </c>
      <c r="C191" s="132" t="s">
        <v>7</v>
      </c>
    </row>
    <row r="192" spans="1:3" x14ac:dyDescent="0.3">
      <c r="A192" s="290">
        <v>189</v>
      </c>
      <c r="B192" s="131" t="s">
        <v>307</v>
      </c>
      <c r="C192" s="131" t="s">
        <v>7</v>
      </c>
    </row>
    <row r="193" spans="1:3" x14ac:dyDescent="0.3">
      <c r="A193" s="291">
        <v>190</v>
      </c>
      <c r="B193" s="132" t="s">
        <v>308</v>
      </c>
      <c r="C193" s="132" t="s">
        <v>7</v>
      </c>
    </row>
    <row r="194" spans="1:3" x14ac:dyDescent="0.3">
      <c r="A194" s="290">
        <v>191</v>
      </c>
      <c r="B194" s="131" t="s">
        <v>309</v>
      </c>
      <c r="C194" s="131" t="s">
        <v>7</v>
      </c>
    </row>
    <row r="195" spans="1:3" x14ac:dyDescent="0.3">
      <c r="A195" s="291">
        <v>192</v>
      </c>
      <c r="B195" s="132" t="s">
        <v>310</v>
      </c>
      <c r="C195" s="132" t="s">
        <v>7</v>
      </c>
    </row>
    <row r="196" spans="1:3" x14ac:dyDescent="0.3">
      <c r="A196" s="290">
        <v>193</v>
      </c>
      <c r="B196" s="131" t="s">
        <v>311</v>
      </c>
      <c r="C196" s="131" t="s">
        <v>7</v>
      </c>
    </row>
    <row r="197" spans="1:3" x14ac:dyDescent="0.3">
      <c r="A197" s="291">
        <v>194</v>
      </c>
      <c r="B197" s="132" t="s">
        <v>312</v>
      </c>
      <c r="C197" s="132" t="s">
        <v>7</v>
      </c>
    </row>
    <row r="198" spans="1:3" x14ac:dyDescent="0.3">
      <c r="A198" s="290">
        <v>195</v>
      </c>
      <c r="B198" s="131" t="s">
        <v>313</v>
      </c>
      <c r="C198" s="131" t="s">
        <v>7</v>
      </c>
    </row>
    <row r="199" spans="1:3" x14ac:dyDescent="0.3">
      <c r="A199" s="291">
        <v>196</v>
      </c>
      <c r="B199" s="132" t="s">
        <v>314</v>
      </c>
      <c r="C199" s="132" t="s">
        <v>7</v>
      </c>
    </row>
    <row r="200" spans="1:3" x14ac:dyDescent="0.3">
      <c r="A200" s="290">
        <v>197</v>
      </c>
      <c r="B200" s="131" t="s">
        <v>315</v>
      </c>
      <c r="C200" s="131" t="s">
        <v>7</v>
      </c>
    </row>
    <row r="201" spans="1:3" x14ac:dyDescent="0.3">
      <c r="A201" s="291">
        <v>198</v>
      </c>
      <c r="B201" s="132" t="s">
        <v>316</v>
      </c>
      <c r="C201" s="132" t="s">
        <v>7</v>
      </c>
    </row>
    <row r="202" spans="1:3" x14ac:dyDescent="0.3">
      <c r="A202" s="290">
        <v>199</v>
      </c>
      <c r="B202" s="131" t="s">
        <v>317</v>
      </c>
      <c r="C202" s="131" t="s">
        <v>7</v>
      </c>
    </row>
    <row r="203" spans="1:3" x14ac:dyDescent="0.3">
      <c r="A203" s="291">
        <v>200</v>
      </c>
      <c r="B203" s="132" t="s">
        <v>318</v>
      </c>
      <c r="C203" s="132" t="s">
        <v>7</v>
      </c>
    </row>
    <row r="204" spans="1:3" x14ac:dyDescent="0.3">
      <c r="A204" s="290">
        <v>201</v>
      </c>
      <c r="B204" s="131" t="s">
        <v>319</v>
      </c>
      <c r="C204" s="131" t="s">
        <v>7</v>
      </c>
    </row>
    <row r="205" spans="1:3" x14ac:dyDescent="0.3">
      <c r="A205" s="291">
        <v>202</v>
      </c>
      <c r="B205" s="132" t="s">
        <v>320</v>
      </c>
      <c r="C205" s="132" t="s">
        <v>7</v>
      </c>
    </row>
    <row r="206" spans="1:3" x14ac:dyDescent="0.3">
      <c r="A206" s="290">
        <v>203</v>
      </c>
      <c r="B206" s="131" t="s">
        <v>321</v>
      </c>
      <c r="C206" s="131" t="s">
        <v>7</v>
      </c>
    </row>
    <row r="207" spans="1:3" x14ac:dyDescent="0.3">
      <c r="A207" s="291">
        <v>204</v>
      </c>
      <c r="B207" s="132" t="s">
        <v>322</v>
      </c>
      <c r="C207" s="132" t="s">
        <v>7</v>
      </c>
    </row>
    <row r="208" spans="1:3" x14ac:dyDescent="0.3">
      <c r="A208" s="290">
        <v>205</v>
      </c>
      <c r="B208" s="131" t="s">
        <v>323</v>
      </c>
      <c r="C208" s="131" t="s">
        <v>324</v>
      </c>
    </row>
    <row r="209" spans="1:3" x14ac:dyDescent="0.3">
      <c r="A209" s="291">
        <v>206</v>
      </c>
      <c r="B209" s="132" t="s">
        <v>325</v>
      </c>
      <c r="C209" s="132" t="s">
        <v>7</v>
      </c>
    </row>
    <row r="210" spans="1:3" x14ac:dyDescent="0.3">
      <c r="A210" s="290">
        <v>207</v>
      </c>
      <c r="B210" s="131" t="s">
        <v>326</v>
      </c>
      <c r="C210" s="131" t="s">
        <v>7</v>
      </c>
    </row>
    <row r="211" spans="1:3" x14ac:dyDescent="0.3">
      <c r="A211" s="291">
        <v>208</v>
      </c>
      <c r="B211" s="132" t="s">
        <v>327</v>
      </c>
      <c r="C211" s="132" t="s">
        <v>7</v>
      </c>
    </row>
    <row r="212" spans="1:3" x14ac:dyDescent="0.3">
      <c r="A212" s="290">
        <v>209</v>
      </c>
      <c r="B212" s="131" t="s">
        <v>328</v>
      </c>
      <c r="C212" s="131" t="s">
        <v>7</v>
      </c>
    </row>
    <row r="213" spans="1:3" x14ac:dyDescent="0.3">
      <c r="A213" s="291">
        <v>210</v>
      </c>
      <c r="B213" s="132" t="s">
        <v>329</v>
      </c>
      <c r="C213" s="132" t="s">
        <v>7</v>
      </c>
    </row>
    <row r="214" spans="1:3" x14ac:dyDescent="0.3">
      <c r="A214" s="290">
        <v>211</v>
      </c>
      <c r="B214" s="131" t="s">
        <v>330</v>
      </c>
      <c r="C214" s="131" t="s">
        <v>7</v>
      </c>
    </row>
    <row r="215" spans="1:3" x14ac:dyDescent="0.3">
      <c r="A215" s="291">
        <v>212</v>
      </c>
      <c r="B215" s="132" t="s">
        <v>331</v>
      </c>
      <c r="C215" s="132" t="s">
        <v>7</v>
      </c>
    </row>
    <row r="216" spans="1:3" x14ac:dyDescent="0.3">
      <c r="A216" s="290">
        <v>213</v>
      </c>
      <c r="B216" s="131" t="s">
        <v>332</v>
      </c>
      <c r="C216" s="131" t="s">
        <v>7</v>
      </c>
    </row>
    <row r="217" spans="1:3" x14ac:dyDescent="0.3">
      <c r="A217" s="291">
        <v>214</v>
      </c>
      <c r="B217" s="132" t="s">
        <v>333</v>
      </c>
      <c r="C217" s="132" t="s">
        <v>7</v>
      </c>
    </row>
    <row r="218" spans="1:3" x14ac:dyDescent="0.3">
      <c r="A218" s="290">
        <v>215</v>
      </c>
      <c r="B218" s="131" t="s">
        <v>334</v>
      </c>
      <c r="C218" s="131" t="s">
        <v>7</v>
      </c>
    </row>
    <row r="219" spans="1:3" x14ac:dyDescent="0.3">
      <c r="A219" s="291">
        <v>216</v>
      </c>
      <c r="B219" s="132" t="s">
        <v>335</v>
      </c>
      <c r="C219" s="132" t="s">
        <v>7</v>
      </c>
    </row>
    <row r="220" spans="1:3" x14ac:dyDescent="0.3">
      <c r="A220" s="290">
        <v>217</v>
      </c>
      <c r="B220" s="131" t="s">
        <v>336</v>
      </c>
      <c r="C220" s="131" t="s">
        <v>7</v>
      </c>
    </row>
    <row r="221" spans="1:3" x14ac:dyDescent="0.3">
      <c r="A221" s="291">
        <v>218</v>
      </c>
      <c r="B221" s="132" t="s">
        <v>337</v>
      </c>
      <c r="C221" s="132" t="s">
        <v>7</v>
      </c>
    </row>
    <row r="222" spans="1:3" x14ac:dyDescent="0.3">
      <c r="A222" s="290">
        <v>219</v>
      </c>
      <c r="B222" s="131" t="s">
        <v>338</v>
      </c>
      <c r="C222" s="131" t="s">
        <v>7</v>
      </c>
    </row>
    <row r="223" spans="1:3" x14ac:dyDescent="0.3">
      <c r="A223" s="291">
        <v>220</v>
      </c>
      <c r="B223" s="132" t="s">
        <v>339</v>
      </c>
      <c r="C223" s="132" t="s">
        <v>7</v>
      </c>
    </row>
    <row r="224" spans="1:3" x14ac:dyDescent="0.3">
      <c r="A224" s="290">
        <v>221</v>
      </c>
      <c r="B224" s="131" t="s">
        <v>340</v>
      </c>
      <c r="C224" s="131" t="s">
        <v>7</v>
      </c>
    </row>
    <row r="225" spans="1:3" x14ac:dyDescent="0.3">
      <c r="A225" s="291">
        <v>222</v>
      </c>
      <c r="B225" s="132" t="s">
        <v>341</v>
      </c>
      <c r="C225" s="132" t="s">
        <v>7</v>
      </c>
    </row>
    <row r="226" spans="1:3" x14ac:dyDescent="0.3">
      <c r="A226" s="290">
        <v>223</v>
      </c>
      <c r="B226" s="131" t="s">
        <v>342</v>
      </c>
      <c r="C226" s="131" t="s">
        <v>7</v>
      </c>
    </row>
    <row r="227" spans="1:3" x14ac:dyDescent="0.3">
      <c r="A227" s="291">
        <v>224</v>
      </c>
      <c r="B227" s="132" t="s">
        <v>343</v>
      </c>
      <c r="C227" s="132" t="s">
        <v>7</v>
      </c>
    </row>
    <row r="228" spans="1:3" x14ac:dyDescent="0.3">
      <c r="A228" s="290">
        <v>225</v>
      </c>
      <c r="B228" s="131" t="s">
        <v>344</v>
      </c>
      <c r="C228" s="131" t="s">
        <v>7</v>
      </c>
    </row>
    <row r="229" spans="1:3" x14ac:dyDescent="0.3">
      <c r="A229" s="291">
        <v>226</v>
      </c>
      <c r="B229" s="132" t="s">
        <v>345</v>
      </c>
      <c r="C229" s="132" t="s">
        <v>7</v>
      </c>
    </row>
    <row r="230" spans="1:3" x14ac:dyDescent="0.3">
      <c r="A230" s="290">
        <v>227</v>
      </c>
      <c r="B230" s="131" t="s">
        <v>346</v>
      </c>
      <c r="C230" s="131" t="s">
        <v>7</v>
      </c>
    </row>
    <row r="231" spans="1:3" x14ac:dyDescent="0.3">
      <c r="A231" s="291">
        <v>228</v>
      </c>
      <c r="B231" s="132" t="s">
        <v>347</v>
      </c>
      <c r="C231" s="132" t="s">
        <v>7</v>
      </c>
    </row>
    <row r="232" spans="1:3" x14ac:dyDescent="0.3">
      <c r="A232" s="290">
        <v>229</v>
      </c>
      <c r="B232" s="131" t="s">
        <v>348</v>
      </c>
      <c r="C232" s="131" t="s">
        <v>7</v>
      </c>
    </row>
    <row r="233" spans="1:3" x14ac:dyDescent="0.3">
      <c r="A233" s="291">
        <v>230</v>
      </c>
      <c r="B233" s="132" t="s">
        <v>349</v>
      </c>
      <c r="C233" s="132" t="s">
        <v>7</v>
      </c>
    </row>
    <row r="234" spans="1:3" x14ac:dyDescent="0.3">
      <c r="A234" s="290">
        <v>231</v>
      </c>
      <c r="B234" s="131" t="s">
        <v>350</v>
      </c>
      <c r="C234" s="131" t="s">
        <v>7</v>
      </c>
    </row>
    <row r="235" spans="1:3" x14ac:dyDescent="0.3">
      <c r="A235" s="291">
        <v>232</v>
      </c>
      <c r="B235" s="132" t="s">
        <v>351</v>
      </c>
      <c r="C235" s="132" t="s">
        <v>7</v>
      </c>
    </row>
    <row r="236" spans="1:3" x14ac:dyDescent="0.3">
      <c r="A236" s="290">
        <v>233</v>
      </c>
      <c r="B236" s="131" t="s">
        <v>352</v>
      </c>
      <c r="C236" s="131" t="s">
        <v>7</v>
      </c>
    </row>
    <row r="237" spans="1:3" x14ac:dyDescent="0.3">
      <c r="A237" s="291">
        <v>234</v>
      </c>
      <c r="B237" s="132" t="s">
        <v>353</v>
      </c>
      <c r="C237" s="132" t="s">
        <v>7</v>
      </c>
    </row>
    <row r="238" spans="1:3" x14ac:dyDescent="0.3">
      <c r="A238" s="290">
        <v>235</v>
      </c>
      <c r="B238" s="131" t="s">
        <v>354</v>
      </c>
      <c r="C238" s="131" t="s">
        <v>7</v>
      </c>
    </row>
    <row r="239" spans="1:3" x14ac:dyDescent="0.3">
      <c r="A239" s="291">
        <v>236</v>
      </c>
      <c r="B239" s="132" t="s">
        <v>355</v>
      </c>
      <c r="C239" s="132" t="s">
        <v>7</v>
      </c>
    </row>
    <row r="240" spans="1:3" x14ac:dyDescent="0.3">
      <c r="A240" s="290">
        <v>237</v>
      </c>
      <c r="B240" s="131" t="s">
        <v>356</v>
      </c>
      <c r="C240" s="131" t="s">
        <v>7</v>
      </c>
    </row>
    <row r="241" spans="1:3" x14ac:dyDescent="0.3">
      <c r="A241" s="291">
        <v>238</v>
      </c>
      <c r="B241" s="132" t="s">
        <v>357</v>
      </c>
      <c r="C241" s="132" t="s">
        <v>7</v>
      </c>
    </row>
    <row r="242" spans="1:3" x14ac:dyDescent="0.3">
      <c r="A242" s="290">
        <v>239</v>
      </c>
      <c r="B242" s="131" t="s">
        <v>358</v>
      </c>
      <c r="C242" s="131" t="s">
        <v>7</v>
      </c>
    </row>
    <row r="243" spans="1:3" x14ac:dyDescent="0.3">
      <c r="A243" s="291">
        <v>240</v>
      </c>
      <c r="B243" s="132" t="s">
        <v>359</v>
      </c>
      <c r="C243" s="132" t="s">
        <v>7</v>
      </c>
    </row>
    <row r="244" spans="1:3" x14ac:dyDescent="0.3">
      <c r="A244" s="290">
        <v>241</v>
      </c>
      <c r="B244" s="131" t="s">
        <v>360</v>
      </c>
      <c r="C244" s="131" t="s">
        <v>7</v>
      </c>
    </row>
    <row r="245" spans="1:3" x14ac:dyDescent="0.3">
      <c r="A245" s="291">
        <v>242</v>
      </c>
      <c r="B245" s="132" t="s">
        <v>361</v>
      </c>
      <c r="C245" s="132" t="s">
        <v>7</v>
      </c>
    </row>
    <row r="246" spans="1:3" x14ac:dyDescent="0.3">
      <c r="A246" s="290">
        <v>243</v>
      </c>
      <c r="B246" s="131" t="s">
        <v>362</v>
      </c>
      <c r="C246" s="131" t="s">
        <v>7</v>
      </c>
    </row>
    <row r="247" spans="1:3" x14ac:dyDescent="0.3">
      <c r="A247" s="291">
        <v>244</v>
      </c>
      <c r="B247" s="132" t="s">
        <v>363</v>
      </c>
      <c r="C247" s="132" t="s">
        <v>7</v>
      </c>
    </row>
    <row r="248" spans="1:3" x14ac:dyDescent="0.3">
      <c r="A248" s="290">
        <v>245</v>
      </c>
      <c r="B248" s="131" t="s">
        <v>364</v>
      </c>
      <c r="C248" s="131" t="s">
        <v>7</v>
      </c>
    </row>
    <row r="249" spans="1:3" x14ac:dyDescent="0.3">
      <c r="A249" s="291">
        <v>246</v>
      </c>
      <c r="B249" s="132" t="s">
        <v>365</v>
      </c>
      <c r="C249" s="132" t="s">
        <v>7</v>
      </c>
    </row>
    <row r="250" spans="1:3" x14ac:dyDescent="0.3">
      <c r="A250" s="290">
        <v>247</v>
      </c>
      <c r="B250" s="131" t="s">
        <v>366</v>
      </c>
      <c r="C250" s="131" t="s">
        <v>7</v>
      </c>
    </row>
    <row r="251" spans="1:3" x14ac:dyDescent="0.3">
      <c r="A251" s="291">
        <v>248</v>
      </c>
      <c r="B251" s="132" t="s">
        <v>367</v>
      </c>
      <c r="C251" s="132" t="s">
        <v>7</v>
      </c>
    </row>
    <row r="252" spans="1:3" x14ac:dyDescent="0.3">
      <c r="A252" s="290">
        <v>249</v>
      </c>
      <c r="B252" s="131" t="s">
        <v>368</v>
      </c>
      <c r="C252" s="131" t="s">
        <v>7</v>
      </c>
    </row>
    <row r="253" spans="1:3" x14ac:dyDescent="0.3">
      <c r="A253" s="291">
        <v>250</v>
      </c>
      <c r="B253" s="132" t="s">
        <v>369</v>
      </c>
      <c r="C253" s="132" t="s">
        <v>7</v>
      </c>
    </row>
    <row r="254" spans="1:3" x14ac:dyDescent="0.3">
      <c r="A254" s="290">
        <v>251</v>
      </c>
      <c r="B254" s="131" t="s">
        <v>370</v>
      </c>
      <c r="C254" s="131" t="s">
        <v>7</v>
      </c>
    </row>
    <row r="255" spans="1:3" x14ac:dyDescent="0.3">
      <c r="A255" s="291">
        <v>252</v>
      </c>
      <c r="B255" s="132" t="s">
        <v>371</v>
      </c>
      <c r="C255" s="132" t="s">
        <v>7</v>
      </c>
    </row>
    <row r="256" spans="1:3" x14ac:dyDescent="0.3">
      <c r="A256" s="290">
        <v>253</v>
      </c>
      <c r="B256" s="131" t="s">
        <v>372</v>
      </c>
      <c r="C256" s="131" t="s">
        <v>7</v>
      </c>
    </row>
    <row r="257" spans="1:3" x14ac:dyDescent="0.3">
      <c r="A257" s="291">
        <v>254</v>
      </c>
      <c r="B257" s="132" t="s">
        <v>373</v>
      </c>
      <c r="C257" s="132" t="s">
        <v>7</v>
      </c>
    </row>
    <row r="258" spans="1:3" x14ac:dyDescent="0.3">
      <c r="A258" s="290">
        <v>255</v>
      </c>
      <c r="B258" s="131" t="s">
        <v>374</v>
      </c>
      <c r="C258" s="131" t="s">
        <v>7</v>
      </c>
    </row>
    <row r="259" spans="1:3" x14ac:dyDescent="0.3">
      <c r="A259" s="291">
        <v>256</v>
      </c>
      <c r="B259" s="132" t="s">
        <v>375</v>
      </c>
      <c r="C259" s="132" t="s">
        <v>376</v>
      </c>
    </row>
    <row r="260" spans="1:3" x14ac:dyDescent="0.3">
      <c r="A260" s="290">
        <v>257</v>
      </c>
      <c r="B260" s="131" t="s">
        <v>377</v>
      </c>
      <c r="C260" s="131" t="s">
        <v>7</v>
      </c>
    </row>
    <row r="261" spans="1:3" x14ac:dyDescent="0.3">
      <c r="A261" s="291">
        <v>258</v>
      </c>
      <c r="B261" s="132" t="s">
        <v>378</v>
      </c>
      <c r="C261" s="132" t="s">
        <v>379</v>
      </c>
    </row>
    <row r="262" spans="1:3" x14ac:dyDescent="0.3">
      <c r="A262" s="290">
        <v>259</v>
      </c>
      <c r="B262" s="131" t="s">
        <v>380</v>
      </c>
      <c r="C262" s="131" t="s">
        <v>7</v>
      </c>
    </row>
    <row r="263" spans="1:3" x14ac:dyDescent="0.3">
      <c r="A263" s="291">
        <v>260</v>
      </c>
      <c r="B263" s="132" t="s">
        <v>381</v>
      </c>
      <c r="C263" s="132" t="s">
        <v>7</v>
      </c>
    </row>
    <row r="264" spans="1:3" x14ac:dyDescent="0.3">
      <c r="A264" s="290">
        <v>261</v>
      </c>
      <c r="B264" s="131" t="s">
        <v>382</v>
      </c>
      <c r="C264" s="131" t="s">
        <v>7</v>
      </c>
    </row>
    <row r="265" spans="1:3" x14ac:dyDescent="0.3">
      <c r="A265" s="291">
        <v>262</v>
      </c>
      <c r="B265" s="132" t="s">
        <v>383</v>
      </c>
      <c r="C265" s="132" t="s">
        <v>7</v>
      </c>
    </row>
    <row r="266" spans="1:3" x14ac:dyDescent="0.3">
      <c r="A266" s="290">
        <v>263</v>
      </c>
      <c r="B266" s="131" t="s">
        <v>384</v>
      </c>
      <c r="C266" s="131" t="s">
        <v>7</v>
      </c>
    </row>
    <row r="267" spans="1:3" x14ac:dyDescent="0.3">
      <c r="A267" s="291">
        <v>264</v>
      </c>
      <c r="B267" s="132" t="s">
        <v>385</v>
      </c>
      <c r="C267" s="132" t="s">
        <v>7</v>
      </c>
    </row>
    <row r="268" spans="1:3" x14ac:dyDescent="0.3">
      <c r="A268" s="290">
        <v>265</v>
      </c>
      <c r="B268" s="131" t="s">
        <v>386</v>
      </c>
      <c r="C268" s="131" t="s">
        <v>7</v>
      </c>
    </row>
    <row r="269" spans="1:3" x14ac:dyDescent="0.3">
      <c r="A269" s="291">
        <v>266</v>
      </c>
      <c r="B269" s="132" t="s">
        <v>387</v>
      </c>
      <c r="C269" s="132" t="s">
        <v>7</v>
      </c>
    </row>
    <row r="270" spans="1:3" x14ac:dyDescent="0.3">
      <c r="A270" s="290">
        <v>267</v>
      </c>
      <c r="B270" s="131" t="s">
        <v>388</v>
      </c>
      <c r="C270" s="131" t="s">
        <v>389</v>
      </c>
    </row>
    <row r="271" spans="1:3" x14ac:dyDescent="0.3">
      <c r="A271" s="291">
        <v>268</v>
      </c>
      <c r="B271" s="132" t="s">
        <v>390</v>
      </c>
      <c r="C271" s="132" t="s">
        <v>7</v>
      </c>
    </row>
    <row r="272" spans="1:3" x14ac:dyDescent="0.3">
      <c r="A272" s="290">
        <v>269</v>
      </c>
      <c r="B272" s="131" t="s">
        <v>391</v>
      </c>
      <c r="C272" s="131" t="s">
        <v>7</v>
      </c>
    </row>
    <row r="273" spans="1:3" x14ac:dyDescent="0.3">
      <c r="A273" s="291">
        <v>270</v>
      </c>
      <c r="B273" s="132" t="s">
        <v>392</v>
      </c>
      <c r="C273" s="132" t="s">
        <v>7</v>
      </c>
    </row>
    <row r="274" spans="1:3" x14ac:dyDescent="0.3">
      <c r="A274" s="290">
        <v>271</v>
      </c>
      <c r="B274" s="131" t="s">
        <v>393</v>
      </c>
      <c r="C274" s="131" t="s">
        <v>7</v>
      </c>
    </row>
    <row r="275" spans="1:3" x14ac:dyDescent="0.3">
      <c r="A275" s="291">
        <v>272</v>
      </c>
      <c r="B275" s="132" t="s">
        <v>394</v>
      </c>
      <c r="C275" s="132" t="s">
        <v>7</v>
      </c>
    </row>
    <row r="276" spans="1:3" x14ac:dyDescent="0.3">
      <c r="A276" s="290">
        <v>273</v>
      </c>
      <c r="B276" s="131" t="s">
        <v>395</v>
      </c>
      <c r="C276" s="131" t="s">
        <v>7</v>
      </c>
    </row>
    <row r="277" spans="1:3" x14ac:dyDescent="0.3">
      <c r="A277" s="291">
        <v>274</v>
      </c>
      <c r="B277" s="132" t="s">
        <v>396</v>
      </c>
      <c r="C277" s="132" t="s">
        <v>7</v>
      </c>
    </row>
    <row r="278" spans="1:3" x14ac:dyDescent="0.3">
      <c r="A278" s="290">
        <v>275</v>
      </c>
      <c r="B278" s="131" t="s">
        <v>397</v>
      </c>
      <c r="C278" s="131" t="s">
        <v>398</v>
      </c>
    </row>
    <row r="279" spans="1:3" x14ac:dyDescent="0.3">
      <c r="A279" s="291">
        <v>276</v>
      </c>
      <c r="B279" s="132" t="s">
        <v>399</v>
      </c>
      <c r="C279" s="132" t="s">
        <v>400</v>
      </c>
    </row>
    <row r="280" spans="1:3" x14ac:dyDescent="0.3">
      <c r="A280" s="290">
        <v>277</v>
      </c>
      <c r="B280" s="131" t="s">
        <v>401</v>
      </c>
      <c r="C280" s="131" t="s">
        <v>7</v>
      </c>
    </row>
    <row r="281" spans="1:3" x14ac:dyDescent="0.3">
      <c r="A281" s="291">
        <v>278</v>
      </c>
      <c r="B281" s="132" t="s">
        <v>402</v>
      </c>
      <c r="C281" s="132" t="s">
        <v>7</v>
      </c>
    </row>
    <row r="282" spans="1:3" x14ac:dyDescent="0.3">
      <c r="A282" s="290">
        <v>279</v>
      </c>
      <c r="B282" s="131" t="s">
        <v>403</v>
      </c>
      <c r="C282" s="131" t="s">
        <v>404</v>
      </c>
    </row>
    <row r="283" spans="1:3" x14ac:dyDescent="0.3">
      <c r="A283" s="291">
        <v>280</v>
      </c>
      <c r="B283" s="132" t="s">
        <v>405</v>
      </c>
      <c r="C283" s="132" t="s">
        <v>7</v>
      </c>
    </row>
    <row r="284" spans="1:3" x14ac:dyDescent="0.3">
      <c r="A284" s="290">
        <v>281</v>
      </c>
      <c r="B284" s="131" t="s">
        <v>406</v>
      </c>
      <c r="C284" s="131" t="s">
        <v>7</v>
      </c>
    </row>
    <row r="285" spans="1:3" x14ac:dyDescent="0.3">
      <c r="A285" s="291">
        <v>282</v>
      </c>
      <c r="B285" s="132" t="s">
        <v>407</v>
      </c>
      <c r="C285" s="132" t="s">
        <v>7</v>
      </c>
    </row>
    <row r="286" spans="1:3" x14ac:dyDescent="0.3">
      <c r="A286" s="290">
        <v>283</v>
      </c>
      <c r="B286" s="131" t="s">
        <v>408</v>
      </c>
      <c r="C286" s="131" t="s">
        <v>7</v>
      </c>
    </row>
    <row r="287" spans="1:3" x14ac:dyDescent="0.3">
      <c r="A287" s="291">
        <v>284</v>
      </c>
      <c r="B287" s="132" t="s">
        <v>409</v>
      </c>
      <c r="C287" s="132" t="s">
        <v>7</v>
      </c>
    </row>
    <row r="288" spans="1:3" x14ac:dyDescent="0.3">
      <c r="A288" s="290">
        <v>285</v>
      </c>
      <c r="B288" s="131" t="s">
        <v>410</v>
      </c>
      <c r="C288" s="131" t="s">
        <v>7</v>
      </c>
    </row>
    <row r="289" spans="1:3" x14ac:dyDescent="0.3">
      <c r="A289" s="291">
        <v>286</v>
      </c>
      <c r="B289" s="132" t="s">
        <v>411</v>
      </c>
      <c r="C289" s="132" t="s">
        <v>412</v>
      </c>
    </row>
    <row r="290" spans="1:3" x14ac:dyDescent="0.3">
      <c r="A290" s="290">
        <v>287</v>
      </c>
      <c r="B290" s="131" t="s">
        <v>413</v>
      </c>
      <c r="C290" s="131" t="s">
        <v>7</v>
      </c>
    </row>
    <row r="291" spans="1:3" x14ac:dyDescent="0.3">
      <c r="A291" s="291">
        <v>288</v>
      </c>
      <c r="B291" s="132" t="s">
        <v>414</v>
      </c>
      <c r="C291" s="132" t="s">
        <v>7</v>
      </c>
    </row>
    <row r="292" spans="1:3" x14ac:dyDescent="0.3">
      <c r="A292" s="290">
        <v>289</v>
      </c>
      <c r="B292" s="131" t="s">
        <v>415</v>
      </c>
      <c r="C292" s="131" t="s">
        <v>7</v>
      </c>
    </row>
    <row r="293" spans="1:3" x14ac:dyDescent="0.3">
      <c r="A293" s="291">
        <v>290</v>
      </c>
      <c r="B293" s="132" t="s">
        <v>416</v>
      </c>
      <c r="C293" s="132" t="s">
        <v>7</v>
      </c>
    </row>
    <row r="294" spans="1:3" x14ac:dyDescent="0.3">
      <c r="A294" s="290">
        <v>291</v>
      </c>
      <c r="B294" s="131" t="s">
        <v>417</v>
      </c>
      <c r="C294" s="131" t="s">
        <v>7</v>
      </c>
    </row>
    <row r="295" spans="1:3" x14ac:dyDescent="0.3">
      <c r="A295" s="291">
        <v>292</v>
      </c>
      <c r="B295" s="132" t="s">
        <v>418</v>
      </c>
      <c r="C295" s="132" t="s">
        <v>7</v>
      </c>
    </row>
    <row r="296" spans="1:3" x14ac:dyDescent="0.3">
      <c r="A296" s="290">
        <v>293</v>
      </c>
      <c r="B296" s="131" t="s">
        <v>419</v>
      </c>
      <c r="C296" s="131" t="s">
        <v>7</v>
      </c>
    </row>
    <row r="297" spans="1:3" x14ac:dyDescent="0.3">
      <c r="A297" s="291">
        <v>294</v>
      </c>
      <c r="B297" s="132" t="s">
        <v>420</v>
      </c>
      <c r="C297" s="132" t="s">
        <v>421</v>
      </c>
    </row>
    <row r="298" spans="1:3" x14ac:dyDescent="0.3">
      <c r="A298" s="290">
        <v>295</v>
      </c>
      <c r="B298" s="131" t="s">
        <v>422</v>
      </c>
      <c r="C298" s="131" t="s">
        <v>423</v>
      </c>
    </row>
    <row r="299" spans="1:3" x14ac:dyDescent="0.3">
      <c r="A299" s="291">
        <v>296</v>
      </c>
      <c r="B299" s="132" t="s">
        <v>424</v>
      </c>
      <c r="C299" s="132" t="s">
        <v>425</v>
      </c>
    </row>
    <row r="300" spans="1:3" x14ac:dyDescent="0.3">
      <c r="A300" s="290">
        <v>297</v>
      </c>
      <c r="B300" s="131" t="s">
        <v>426</v>
      </c>
      <c r="C300" s="131" t="s">
        <v>427</v>
      </c>
    </row>
    <row r="301" spans="1:3" x14ac:dyDescent="0.3">
      <c r="A301" s="291">
        <v>298</v>
      </c>
      <c r="B301" s="132" t="s">
        <v>428</v>
      </c>
      <c r="C301" s="132" t="s">
        <v>7</v>
      </c>
    </row>
    <row r="302" spans="1:3" x14ac:dyDescent="0.3">
      <c r="A302" s="290">
        <v>299</v>
      </c>
      <c r="B302" s="131" t="s">
        <v>429</v>
      </c>
      <c r="C302" s="131" t="s">
        <v>430</v>
      </c>
    </row>
    <row r="303" spans="1:3" x14ac:dyDescent="0.3">
      <c r="A303" s="291">
        <v>300</v>
      </c>
      <c r="B303" s="132" t="s">
        <v>431</v>
      </c>
      <c r="C303" s="132" t="s">
        <v>432</v>
      </c>
    </row>
    <row r="304" spans="1:3" x14ac:dyDescent="0.3">
      <c r="A304" s="290">
        <v>301</v>
      </c>
      <c r="B304" s="131" t="s">
        <v>433</v>
      </c>
      <c r="C304" s="131" t="s">
        <v>434</v>
      </c>
    </row>
    <row r="305" spans="1:3" x14ac:dyDescent="0.3">
      <c r="A305" s="291">
        <v>302</v>
      </c>
      <c r="B305" s="132" t="s">
        <v>435</v>
      </c>
      <c r="C305" s="132" t="s">
        <v>7</v>
      </c>
    </row>
    <row r="306" spans="1:3" x14ac:dyDescent="0.3">
      <c r="A306" s="290">
        <v>303</v>
      </c>
      <c r="B306" s="131" t="s">
        <v>436</v>
      </c>
      <c r="C306" s="131" t="s">
        <v>437</v>
      </c>
    </row>
    <row r="307" spans="1:3" x14ac:dyDescent="0.3">
      <c r="A307" s="291">
        <v>304</v>
      </c>
      <c r="B307" s="132" t="s">
        <v>438</v>
      </c>
      <c r="C307" s="132" t="s">
        <v>439</v>
      </c>
    </row>
    <row r="308" spans="1:3" x14ac:dyDescent="0.3">
      <c r="A308" s="290">
        <v>305</v>
      </c>
      <c r="B308" s="131" t="s">
        <v>440</v>
      </c>
      <c r="C308" s="131" t="s">
        <v>441</v>
      </c>
    </row>
    <row r="309" spans="1:3" x14ac:dyDescent="0.3">
      <c r="A309" s="291">
        <v>306</v>
      </c>
      <c r="B309" s="132" t="s">
        <v>442</v>
      </c>
      <c r="C309" s="132" t="s">
        <v>7</v>
      </c>
    </row>
    <row r="310" spans="1:3" x14ac:dyDescent="0.3">
      <c r="A310" s="290">
        <v>307</v>
      </c>
      <c r="B310" s="131" t="s">
        <v>443</v>
      </c>
      <c r="C310" s="131" t="s">
        <v>444</v>
      </c>
    </row>
    <row r="311" spans="1:3" x14ac:dyDescent="0.3">
      <c r="A311" s="291">
        <v>308</v>
      </c>
      <c r="B311" s="132" t="s">
        <v>445</v>
      </c>
      <c r="C311" s="132" t="s">
        <v>446</v>
      </c>
    </row>
    <row r="312" spans="1:3" x14ac:dyDescent="0.3">
      <c r="A312" s="290">
        <v>309</v>
      </c>
      <c r="B312" s="131" t="s">
        <v>447</v>
      </c>
      <c r="C312" s="131" t="s">
        <v>7</v>
      </c>
    </row>
    <row r="313" spans="1:3" x14ac:dyDescent="0.3">
      <c r="A313" s="291">
        <v>310</v>
      </c>
      <c r="B313" s="132" t="s">
        <v>448</v>
      </c>
      <c r="C313" s="132" t="s">
        <v>7</v>
      </c>
    </row>
    <row r="314" spans="1:3" x14ac:dyDescent="0.3">
      <c r="A314" s="290">
        <v>311</v>
      </c>
      <c r="B314" s="131" t="s">
        <v>449</v>
      </c>
      <c r="C314" s="131" t="s">
        <v>450</v>
      </c>
    </row>
    <row r="315" spans="1:3" x14ac:dyDescent="0.3">
      <c r="A315" s="291">
        <v>312</v>
      </c>
      <c r="B315" s="132" t="s">
        <v>451</v>
      </c>
      <c r="C315" s="132" t="s">
        <v>452</v>
      </c>
    </row>
    <row r="316" spans="1:3" x14ac:dyDescent="0.3">
      <c r="A316" s="290">
        <v>313</v>
      </c>
      <c r="B316" s="131" t="s">
        <v>453</v>
      </c>
      <c r="C316" s="131" t="s">
        <v>7</v>
      </c>
    </row>
    <row r="317" spans="1:3" x14ac:dyDescent="0.3">
      <c r="A317" s="291">
        <v>314</v>
      </c>
      <c r="B317" s="132" t="s">
        <v>454</v>
      </c>
      <c r="C317" s="132" t="s">
        <v>455</v>
      </c>
    </row>
    <row r="318" spans="1:3" x14ac:dyDescent="0.3">
      <c r="A318" s="290">
        <v>315</v>
      </c>
      <c r="B318" s="131" t="s">
        <v>456</v>
      </c>
      <c r="C318" s="131" t="s">
        <v>457</v>
      </c>
    </row>
    <row r="319" spans="1:3" x14ac:dyDescent="0.3">
      <c r="A319" s="291">
        <v>316</v>
      </c>
      <c r="B319" s="132" t="s">
        <v>458</v>
      </c>
      <c r="C319" s="132" t="s">
        <v>7</v>
      </c>
    </row>
    <row r="320" spans="1:3" x14ac:dyDescent="0.3">
      <c r="A320" s="290">
        <v>317</v>
      </c>
      <c r="B320" s="131" t="s">
        <v>459</v>
      </c>
      <c r="C320" s="131" t="s">
        <v>7</v>
      </c>
    </row>
    <row r="321" spans="1:3" x14ac:dyDescent="0.3">
      <c r="A321" s="291">
        <v>318</v>
      </c>
      <c r="B321" s="132" t="s">
        <v>460</v>
      </c>
      <c r="C321" s="132" t="s">
        <v>461</v>
      </c>
    </row>
    <row r="322" spans="1:3" x14ac:dyDescent="0.3">
      <c r="A322" s="290">
        <v>319</v>
      </c>
      <c r="B322" s="131" t="s">
        <v>462</v>
      </c>
      <c r="C322" s="131" t="s">
        <v>7</v>
      </c>
    </row>
    <row r="323" spans="1:3" x14ac:dyDescent="0.3">
      <c r="A323" s="291">
        <v>320</v>
      </c>
      <c r="B323" s="132" t="s">
        <v>463</v>
      </c>
      <c r="C323" s="132" t="s">
        <v>464</v>
      </c>
    </row>
    <row r="324" spans="1:3" x14ac:dyDescent="0.3">
      <c r="A324" s="290">
        <v>321</v>
      </c>
      <c r="B324" s="131" t="s">
        <v>465</v>
      </c>
      <c r="C324" s="131" t="s">
        <v>7</v>
      </c>
    </row>
    <row r="325" spans="1:3" x14ac:dyDescent="0.3">
      <c r="A325" s="291">
        <v>322</v>
      </c>
      <c r="B325" s="132" t="s">
        <v>466</v>
      </c>
      <c r="C325" s="132" t="s">
        <v>7</v>
      </c>
    </row>
    <row r="326" spans="1:3" x14ac:dyDescent="0.3">
      <c r="A326" s="290">
        <v>323</v>
      </c>
      <c r="B326" s="131" t="s">
        <v>467</v>
      </c>
      <c r="C326" s="131" t="s">
        <v>7</v>
      </c>
    </row>
    <row r="327" spans="1:3" x14ac:dyDescent="0.3">
      <c r="A327" s="291">
        <v>324</v>
      </c>
      <c r="B327" s="132" t="s">
        <v>468</v>
      </c>
      <c r="C327" s="132" t="s">
        <v>7</v>
      </c>
    </row>
    <row r="328" spans="1:3" x14ac:dyDescent="0.3">
      <c r="A328" s="290">
        <v>325</v>
      </c>
      <c r="B328" s="131" t="s">
        <v>469</v>
      </c>
      <c r="C328" s="131" t="s">
        <v>7</v>
      </c>
    </row>
    <row r="329" spans="1:3" x14ac:dyDescent="0.3">
      <c r="A329" s="291">
        <v>326</v>
      </c>
      <c r="B329" s="132" t="s">
        <v>470</v>
      </c>
      <c r="C329" s="132" t="s">
        <v>471</v>
      </c>
    </row>
    <row r="330" spans="1:3" x14ac:dyDescent="0.3">
      <c r="A330" s="290">
        <v>327</v>
      </c>
      <c r="B330" s="131" t="s">
        <v>472</v>
      </c>
      <c r="C330" s="131" t="s">
        <v>7</v>
      </c>
    </row>
    <row r="331" spans="1:3" x14ac:dyDescent="0.3">
      <c r="A331" s="291">
        <v>328</v>
      </c>
      <c r="B331" s="132" t="s">
        <v>473</v>
      </c>
      <c r="C331" s="132" t="s">
        <v>7</v>
      </c>
    </row>
    <row r="332" spans="1:3" x14ac:dyDescent="0.3">
      <c r="A332" s="290">
        <v>329</v>
      </c>
      <c r="B332" s="131" t="s">
        <v>474</v>
      </c>
      <c r="C332" s="131" t="s">
        <v>7</v>
      </c>
    </row>
    <row r="333" spans="1:3" x14ac:dyDescent="0.3">
      <c r="A333" s="291">
        <v>330</v>
      </c>
      <c r="B333" s="132" t="s">
        <v>475</v>
      </c>
      <c r="C333" s="132" t="s">
        <v>7</v>
      </c>
    </row>
    <row r="334" spans="1:3" x14ac:dyDescent="0.3">
      <c r="A334" s="290">
        <v>331</v>
      </c>
      <c r="B334" s="131" t="s">
        <v>476</v>
      </c>
      <c r="C334" s="131" t="s">
        <v>7</v>
      </c>
    </row>
    <row r="335" spans="1:3" x14ac:dyDescent="0.3">
      <c r="A335" s="291">
        <v>332</v>
      </c>
      <c r="B335" s="132" t="s">
        <v>477</v>
      </c>
      <c r="C335" s="132" t="s">
        <v>7</v>
      </c>
    </row>
    <row r="336" spans="1:3" x14ac:dyDescent="0.3">
      <c r="A336" s="290">
        <v>333</v>
      </c>
      <c r="B336" s="131" t="s">
        <v>478</v>
      </c>
      <c r="C336" s="131" t="s">
        <v>7</v>
      </c>
    </row>
    <row r="337" spans="1:3" x14ac:dyDescent="0.3">
      <c r="A337" s="291">
        <v>334</v>
      </c>
      <c r="B337" s="132" t="s">
        <v>479</v>
      </c>
      <c r="C337" s="132" t="s">
        <v>7</v>
      </c>
    </row>
    <row r="338" spans="1:3" x14ac:dyDescent="0.3">
      <c r="A338" s="290">
        <v>335</v>
      </c>
      <c r="B338" s="131" t="s">
        <v>480</v>
      </c>
      <c r="C338" s="131" t="s">
        <v>7</v>
      </c>
    </row>
    <row r="339" spans="1:3" x14ac:dyDescent="0.3">
      <c r="A339" s="291">
        <v>336</v>
      </c>
      <c r="B339" s="132" t="s">
        <v>481</v>
      </c>
      <c r="C339" s="132" t="s">
        <v>7</v>
      </c>
    </row>
    <row r="340" spans="1:3" x14ac:dyDescent="0.3">
      <c r="A340" s="290">
        <v>337</v>
      </c>
      <c r="B340" s="131" t="s">
        <v>482</v>
      </c>
      <c r="C340" s="131" t="s">
        <v>7</v>
      </c>
    </row>
    <row r="341" spans="1:3" x14ac:dyDescent="0.3">
      <c r="A341" s="291">
        <v>338</v>
      </c>
      <c r="B341" s="132" t="s">
        <v>483</v>
      </c>
      <c r="C341" s="132" t="s">
        <v>7</v>
      </c>
    </row>
    <row r="342" spans="1:3" x14ac:dyDescent="0.3">
      <c r="A342" s="290">
        <v>339</v>
      </c>
      <c r="B342" s="131" t="s">
        <v>484</v>
      </c>
      <c r="C342" s="131" t="s">
        <v>7</v>
      </c>
    </row>
    <row r="343" spans="1:3" x14ac:dyDescent="0.3">
      <c r="A343" s="291">
        <v>340</v>
      </c>
      <c r="B343" s="132" t="s">
        <v>485</v>
      </c>
      <c r="C343" s="132" t="s">
        <v>7</v>
      </c>
    </row>
    <row r="344" spans="1:3" x14ac:dyDescent="0.3">
      <c r="A344" s="290">
        <v>341</v>
      </c>
      <c r="B344" s="131" t="s">
        <v>486</v>
      </c>
      <c r="C344" s="131" t="s">
        <v>7</v>
      </c>
    </row>
    <row r="345" spans="1:3" x14ac:dyDescent="0.3">
      <c r="A345" s="291">
        <v>342</v>
      </c>
      <c r="B345" s="132" t="s">
        <v>487</v>
      </c>
      <c r="C345" s="132" t="s">
        <v>7</v>
      </c>
    </row>
    <row r="346" spans="1:3" x14ac:dyDescent="0.3">
      <c r="A346" s="290">
        <v>343</v>
      </c>
      <c r="B346" s="131" t="s">
        <v>488</v>
      </c>
      <c r="C346" s="131" t="s">
        <v>7</v>
      </c>
    </row>
    <row r="347" spans="1:3" x14ac:dyDescent="0.3">
      <c r="A347" s="291">
        <v>344</v>
      </c>
      <c r="B347" s="132" t="s">
        <v>489</v>
      </c>
      <c r="C347" s="132" t="s">
        <v>7</v>
      </c>
    </row>
    <row r="348" spans="1:3" x14ac:dyDescent="0.3">
      <c r="A348" s="290">
        <v>345</v>
      </c>
      <c r="B348" s="131" t="s">
        <v>490</v>
      </c>
      <c r="C348" s="131" t="s">
        <v>7</v>
      </c>
    </row>
    <row r="349" spans="1:3" x14ac:dyDescent="0.3">
      <c r="A349" s="291">
        <v>346</v>
      </c>
      <c r="B349" s="132" t="s">
        <v>491</v>
      </c>
      <c r="C349" s="132" t="s">
        <v>7</v>
      </c>
    </row>
    <row r="350" spans="1:3" x14ac:dyDescent="0.3">
      <c r="A350" s="290">
        <v>347</v>
      </c>
      <c r="B350" s="131" t="s">
        <v>492</v>
      </c>
      <c r="C350" s="131" t="s">
        <v>7</v>
      </c>
    </row>
    <row r="351" spans="1:3" x14ac:dyDescent="0.3">
      <c r="A351" s="291">
        <v>348</v>
      </c>
      <c r="B351" s="132" t="s">
        <v>493</v>
      </c>
      <c r="C351" s="132" t="s">
        <v>494</v>
      </c>
    </row>
    <row r="352" spans="1:3" x14ac:dyDescent="0.3">
      <c r="A352" s="290">
        <v>349</v>
      </c>
      <c r="B352" s="131" t="s">
        <v>495</v>
      </c>
      <c r="C352" s="131" t="s">
        <v>496</v>
      </c>
    </row>
    <row r="353" spans="1:3" x14ac:dyDescent="0.3">
      <c r="A353" s="291">
        <v>350</v>
      </c>
      <c r="B353" s="132" t="s">
        <v>497</v>
      </c>
      <c r="C353" s="132" t="s">
        <v>7</v>
      </c>
    </row>
    <row r="354" spans="1:3" x14ac:dyDescent="0.3">
      <c r="A354" s="290">
        <v>351</v>
      </c>
      <c r="B354" s="131" t="s">
        <v>498</v>
      </c>
      <c r="C354" s="131" t="s">
        <v>7</v>
      </c>
    </row>
    <row r="355" spans="1:3" x14ac:dyDescent="0.3">
      <c r="A355" s="291">
        <v>352</v>
      </c>
      <c r="B355" s="132" t="s">
        <v>499</v>
      </c>
      <c r="C355" s="132" t="s">
        <v>7</v>
      </c>
    </row>
    <row r="356" spans="1:3" x14ac:dyDescent="0.3">
      <c r="A356" s="290">
        <v>353</v>
      </c>
      <c r="B356" s="131" t="s">
        <v>500</v>
      </c>
      <c r="C356" s="131" t="s">
        <v>7</v>
      </c>
    </row>
    <row r="357" spans="1:3" x14ac:dyDescent="0.3">
      <c r="A357" s="291">
        <v>354</v>
      </c>
      <c r="B357" s="132" t="s">
        <v>501</v>
      </c>
      <c r="C357" s="132" t="s">
        <v>7</v>
      </c>
    </row>
    <row r="358" spans="1:3" x14ac:dyDescent="0.3">
      <c r="A358" s="290">
        <v>355</v>
      </c>
      <c r="B358" s="131" t="s">
        <v>502</v>
      </c>
      <c r="C358" s="131" t="s">
        <v>7</v>
      </c>
    </row>
    <row r="359" spans="1:3" x14ac:dyDescent="0.3">
      <c r="A359" s="291">
        <v>356</v>
      </c>
      <c r="B359" s="132" t="s">
        <v>503</v>
      </c>
      <c r="C359" s="132" t="s">
        <v>7</v>
      </c>
    </row>
    <row r="360" spans="1:3" x14ac:dyDescent="0.3">
      <c r="A360" s="290">
        <v>357</v>
      </c>
      <c r="B360" s="131" t="s">
        <v>504</v>
      </c>
      <c r="C360" s="131" t="s">
        <v>7</v>
      </c>
    </row>
    <row r="361" spans="1:3" x14ac:dyDescent="0.3">
      <c r="A361" s="291">
        <v>358</v>
      </c>
      <c r="B361" s="132" t="s">
        <v>505</v>
      </c>
      <c r="C361" s="132" t="s">
        <v>7</v>
      </c>
    </row>
    <row r="362" spans="1:3" x14ac:dyDescent="0.3">
      <c r="A362" s="290">
        <v>359</v>
      </c>
      <c r="B362" s="131" t="s">
        <v>506</v>
      </c>
      <c r="C362" s="131" t="s">
        <v>7</v>
      </c>
    </row>
    <row r="363" spans="1:3" x14ac:dyDescent="0.3">
      <c r="A363" s="291">
        <v>360</v>
      </c>
      <c r="B363" s="132" t="s">
        <v>507</v>
      </c>
      <c r="C363" s="132" t="s">
        <v>7</v>
      </c>
    </row>
    <row r="364" spans="1:3" x14ac:dyDescent="0.3">
      <c r="A364" s="290">
        <v>361</v>
      </c>
      <c r="B364" s="131" t="s">
        <v>508</v>
      </c>
      <c r="C364" s="131" t="s">
        <v>7</v>
      </c>
    </row>
    <row r="365" spans="1:3" x14ac:dyDescent="0.3">
      <c r="A365" s="291">
        <v>362</v>
      </c>
      <c r="B365" s="132" t="s">
        <v>509</v>
      </c>
      <c r="C365" s="132" t="s">
        <v>7</v>
      </c>
    </row>
    <row r="366" spans="1:3" x14ac:dyDescent="0.3">
      <c r="A366" s="290">
        <v>363</v>
      </c>
      <c r="B366" s="131" t="s">
        <v>510</v>
      </c>
      <c r="C366" s="131" t="s">
        <v>7</v>
      </c>
    </row>
    <row r="367" spans="1:3" x14ac:dyDescent="0.3">
      <c r="A367" s="291">
        <v>364</v>
      </c>
      <c r="B367" s="132" t="s">
        <v>511</v>
      </c>
      <c r="C367" s="132" t="s">
        <v>7</v>
      </c>
    </row>
    <row r="368" spans="1:3" x14ac:dyDescent="0.3">
      <c r="A368" s="290">
        <v>365</v>
      </c>
      <c r="B368" s="131" t="s">
        <v>512</v>
      </c>
      <c r="C368" s="131" t="s">
        <v>7</v>
      </c>
    </row>
    <row r="369" spans="1:3" x14ac:dyDescent="0.3">
      <c r="A369" s="291">
        <v>366</v>
      </c>
      <c r="B369" s="132" t="s">
        <v>513</v>
      </c>
      <c r="C369" s="132" t="s">
        <v>7</v>
      </c>
    </row>
    <row r="370" spans="1:3" x14ac:dyDescent="0.3">
      <c r="A370" s="290">
        <v>367</v>
      </c>
      <c r="B370" s="131" t="s">
        <v>514</v>
      </c>
      <c r="C370" s="131" t="s">
        <v>7</v>
      </c>
    </row>
    <row r="371" spans="1:3" x14ac:dyDescent="0.3">
      <c r="A371" s="291">
        <v>368</v>
      </c>
      <c r="B371" s="132" t="s">
        <v>515</v>
      </c>
      <c r="C371" s="132" t="s">
        <v>7</v>
      </c>
    </row>
    <row r="372" spans="1:3" x14ac:dyDescent="0.3">
      <c r="A372" s="290">
        <v>369</v>
      </c>
      <c r="B372" s="131" t="s">
        <v>516</v>
      </c>
      <c r="C372" s="131" t="s">
        <v>7</v>
      </c>
    </row>
    <row r="373" spans="1:3" x14ac:dyDescent="0.3">
      <c r="A373" s="291">
        <v>370</v>
      </c>
      <c r="B373" s="132" t="s">
        <v>517</v>
      </c>
      <c r="C373" s="132" t="s">
        <v>7</v>
      </c>
    </row>
    <row r="374" spans="1:3" x14ac:dyDescent="0.3">
      <c r="A374" s="290">
        <v>371</v>
      </c>
      <c r="B374" s="131" t="s">
        <v>518</v>
      </c>
      <c r="C374" s="131" t="s">
        <v>7</v>
      </c>
    </row>
    <row r="375" spans="1:3" x14ac:dyDescent="0.3">
      <c r="A375" s="291">
        <v>372</v>
      </c>
      <c r="B375" s="132" t="s">
        <v>519</v>
      </c>
      <c r="C375" s="132" t="s">
        <v>7</v>
      </c>
    </row>
    <row r="376" spans="1:3" x14ac:dyDescent="0.3">
      <c r="A376" s="290">
        <v>373</v>
      </c>
      <c r="B376" s="131" t="s">
        <v>520</v>
      </c>
      <c r="C376" s="131" t="s">
        <v>7</v>
      </c>
    </row>
    <row r="377" spans="1:3" x14ac:dyDescent="0.3">
      <c r="A377" s="291">
        <v>374</v>
      </c>
      <c r="B377" s="132" t="s">
        <v>521</v>
      </c>
      <c r="C377" s="132" t="s">
        <v>7</v>
      </c>
    </row>
    <row r="378" spans="1:3" x14ac:dyDescent="0.3">
      <c r="A378" s="290">
        <v>375</v>
      </c>
      <c r="B378" s="131" t="s">
        <v>522</v>
      </c>
      <c r="C378" s="131" t="s">
        <v>7</v>
      </c>
    </row>
    <row r="379" spans="1:3" x14ac:dyDescent="0.3">
      <c r="A379" s="291">
        <v>376</v>
      </c>
      <c r="B379" s="132" t="s">
        <v>523</v>
      </c>
      <c r="C379" s="132" t="s">
        <v>7</v>
      </c>
    </row>
    <row r="380" spans="1:3" x14ac:dyDescent="0.3">
      <c r="A380" s="290">
        <v>377</v>
      </c>
      <c r="B380" s="131" t="s">
        <v>524</v>
      </c>
      <c r="C380" s="131" t="s">
        <v>7</v>
      </c>
    </row>
    <row r="381" spans="1:3" x14ac:dyDescent="0.3">
      <c r="A381" s="291">
        <v>378</v>
      </c>
      <c r="B381" s="132" t="s">
        <v>525</v>
      </c>
      <c r="C381" s="132" t="s">
        <v>7</v>
      </c>
    </row>
    <row r="382" spans="1:3" x14ac:dyDescent="0.3">
      <c r="A382" s="290">
        <v>379</v>
      </c>
      <c r="B382" s="131" t="s">
        <v>526</v>
      </c>
      <c r="C382" s="131" t="s">
        <v>7</v>
      </c>
    </row>
    <row r="383" spans="1:3" x14ac:dyDescent="0.3">
      <c r="A383" s="291">
        <v>380</v>
      </c>
      <c r="B383" s="132" t="s">
        <v>527</v>
      </c>
      <c r="C383" s="132" t="s">
        <v>7</v>
      </c>
    </row>
    <row r="384" spans="1:3" x14ac:dyDescent="0.3">
      <c r="A384" s="290">
        <v>381</v>
      </c>
      <c r="B384" s="131" t="s">
        <v>528</v>
      </c>
      <c r="C384" s="131" t="s">
        <v>7</v>
      </c>
    </row>
    <row r="385" spans="1:3" x14ac:dyDescent="0.3">
      <c r="A385" s="291">
        <v>382</v>
      </c>
      <c r="B385" s="132" t="s">
        <v>529</v>
      </c>
      <c r="C385" s="132" t="s">
        <v>7</v>
      </c>
    </row>
    <row r="386" spans="1:3" x14ac:dyDescent="0.3">
      <c r="A386" s="290">
        <v>383</v>
      </c>
      <c r="B386" s="131" t="s">
        <v>530</v>
      </c>
      <c r="C386" s="131" t="s">
        <v>7</v>
      </c>
    </row>
    <row r="387" spans="1:3" x14ac:dyDescent="0.3">
      <c r="A387" s="291">
        <v>384</v>
      </c>
      <c r="B387" s="132" t="s">
        <v>531</v>
      </c>
      <c r="C387" s="132" t="s">
        <v>7</v>
      </c>
    </row>
    <row r="388" spans="1:3" x14ac:dyDescent="0.3">
      <c r="A388" s="290">
        <v>385</v>
      </c>
      <c r="B388" s="131" t="s">
        <v>532</v>
      </c>
      <c r="C388" s="131" t="s">
        <v>7</v>
      </c>
    </row>
    <row r="389" spans="1:3" x14ac:dyDescent="0.3">
      <c r="A389" s="291">
        <v>386</v>
      </c>
      <c r="B389" s="132" t="s">
        <v>533</v>
      </c>
      <c r="C389" s="132" t="s">
        <v>7</v>
      </c>
    </row>
    <row r="390" spans="1:3" x14ac:dyDescent="0.3">
      <c r="A390" s="290">
        <v>387</v>
      </c>
      <c r="B390" s="131" t="s">
        <v>534</v>
      </c>
      <c r="C390" s="131" t="s">
        <v>535</v>
      </c>
    </row>
    <row r="391" spans="1:3" x14ac:dyDescent="0.3">
      <c r="A391" s="291">
        <v>388</v>
      </c>
      <c r="B391" s="132" t="s">
        <v>536</v>
      </c>
      <c r="C391" s="132" t="s">
        <v>537</v>
      </c>
    </row>
    <row r="392" spans="1:3" x14ac:dyDescent="0.3">
      <c r="A392" s="290">
        <v>389</v>
      </c>
      <c r="B392" s="131" t="s">
        <v>538</v>
      </c>
      <c r="C392" s="131" t="s">
        <v>7</v>
      </c>
    </row>
    <row r="393" spans="1:3" x14ac:dyDescent="0.3">
      <c r="A393" s="291">
        <v>390</v>
      </c>
      <c r="B393" s="132" t="s">
        <v>539</v>
      </c>
      <c r="C393" s="132" t="s">
        <v>540</v>
      </c>
    </row>
    <row r="394" spans="1:3" x14ac:dyDescent="0.3">
      <c r="A394" s="290">
        <v>391</v>
      </c>
      <c r="B394" s="131" t="s">
        <v>541</v>
      </c>
      <c r="C394" s="131" t="s">
        <v>542</v>
      </c>
    </row>
    <row r="395" spans="1:3" x14ac:dyDescent="0.3">
      <c r="A395" s="291">
        <v>392</v>
      </c>
      <c r="B395" s="132" t="s">
        <v>543</v>
      </c>
      <c r="C395" s="132" t="s">
        <v>7</v>
      </c>
    </row>
    <row r="396" spans="1:3" x14ac:dyDescent="0.3">
      <c r="A396" s="290">
        <v>393</v>
      </c>
      <c r="B396" s="131" t="s">
        <v>544</v>
      </c>
      <c r="C396" s="131" t="s">
        <v>7</v>
      </c>
    </row>
    <row r="397" spans="1:3" x14ac:dyDescent="0.3">
      <c r="A397" s="291">
        <v>394</v>
      </c>
      <c r="B397" s="132" t="s">
        <v>545</v>
      </c>
      <c r="C397" s="132" t="s">
        <v>7</v>
      </c>
    </row>
    <row r="398" spans="1:3" x14ac:dyDescent="0.3">
      <c r="A398" s="290">
        <v>395</v>
      </c>
      <c r="B398" s="131" t="s">
        <v>546</v>
      </c>
      <c r="C398" s="131" t="s">
        <v>7</v>
      </c>
    </row>
    <row r="399" spans="1:3" x14ac:dyDescent="0.3">
      <c r="A399" s="291">
        <v>396</v>
      </c>
      <c r="B399" s="132" t="s">
        <v>547</v>
      </c>
      <c r="C399" s="132" t="s">
        <v>7</v>
      </c>
    </row>
    <row r="400" spans="1:3" x14ac:dyDescent="0.3">
      <c r="A400" s="290">
        <v>397</v>
      </c>
      <c r="B400" s="131" t="s">
        <v>548</v>
      </c>
      <c r="C400" s="131" t="s">
        <v>7</v>
      </c>
    </row>
    <row r="401" spans="1:3" x14ac:dyDescent="0.3">
      <c r="A401" s="291">
        <v>398</v>
      </c>
      <c r="B401" s="132" t="s">
        <v>549</v>
      </c>
      <c r="C401" s="132" t="s">
        <v>7</v>
      </c>
    </row>
    <row r="402" spans="1:3" x14ac:dyDescent="0.3">
      <c r="A402" s="290">
        <v>399</v>
      </c>
      <c r="B402" s="131" t="s">
        <v>550</v>
      </c>
      <c r="C402" s="131" t="s">
        <v>7</v>
      </c>
    </row>
    <row r="403" spans="1:3" x14ac:dyDescent="0.3">
      <c r="A403" s="291">
        <v>400</v>
      </c>
      <c r="B403" s="132" t="s">
        <v>551</v>
      </c>
      <c r="C403" s="132" t="s">
        <v>7</v>
      </c>
    </row>
    <row r="404" spans="1:3" x14ac:dyDescent="0.3">
      <c r="A404" s="290">
        <v>401</v>
      </c>
      <c r="B404" s="131" t="s">
        <v>552</v>
      </c>
      <c r="C404" s="131" t="s">
        <v>7</v>
      </c>
    </row>
    <row r="405" spans="1:3" x14ac:dyDescent="0.3">
      <c r="A405" s="291">
        <v>402</v>
      </c>
      <c r="B405" s="132" t="s">
        <v>553</v>
      </c>
      <c r="C405" s="132" t="s">
        <v>7</v>
      </c>
    </row>
    <row r="406" spans="1:3" x14ac:dyDescent="0.3">
      <c r="A406" s="290">
        <v>403</v>
      </c>
      <c r="B406" s="131" t="s">
        <v>554</v>
      </c>
      <c r="C406" s="131" t="s">
        <v>7</v>
      </c>
    </row>
    <row r="407" spans="1:3" x14ac:dyDescent="0.3">
      <c r="A407" s="291">
        <v>404</v>
      </c>
      <c r="B407" s="132" t="s">
        <v>555</v>
      </c>
      <c r="C407" s="132" t="s">
        <v>7</v>
      </c>
    </row>
    <row r="408" spans="1:3" x14ac:dyDescent="0.3">
      <c r="A408" s="290">
        <v>405</v>
      </c>
      <c r="B408" s="131" t="s">
        <v>556</v>
      </c>
      <c r="C408" s="131" t="s">
        <v>7</v>
      </c>
    </row>
    <row r="409" spans="1:3" x14ac:dyDescent="0.3">
      <c r="A409" s="291">
        <v>406</v>
      </c>
      <c r="B409" s="132" t="s">
        <v>557</v>
      </c>
      <c r="C409" s="132" t="s">
        <v>7</v>
      </c>
    </row>
    <row r="410" spans="1:3" x14ac:dyDescent="0.3">
      <c r="A410" s="290">
        <v>407</v>
      </c>
      <c r="B410" s="131" t="s">
        <v>558</v>
      </c>
      <c r="C410" s="131" t="s">
        <v>7</v>
      </c>
    </row>
    <row r="411" spans="1:3" x14ac:dyDescent="0.3">
      <c r="A411" s="291">
        <v>408</v>
      </c>
      <c r="B411" s="132" t="s">
        <v>559</v>
      </c>
      <c r="C411" s="132" t="s">
        <v>7</v>
      </c>
    </row>
    <row r="412" spans="1:3" x14ac:dyDescent="0.3">
      <c r="A412" s="290">
        <v>409</v>
      </c>
      <c r="B412" s="131" t="s">
        <v>560</v>
      </c>
      <c r="C412" s="131" t="s">
        <v>7</v>
      </c>
    </row>
    <row r="413" spans="1:3" x14ac:dyDescent="0.3">
      <c r="A413" s="291">
        <v>410</v>
      </c>
      <c r="B413" s="132" t="s">
        <v>561</v>
      </c>
      <c r="C413" s="132" t="s">
        <v>7</v>
      </c>
    </row>
    <row r="414" spans="1:3" x14ac:dyDescent="0.3">
      <c r="A414" s="290">
        <v>411</v>
      </c>
      <c r="B414" s="131" t="s">
        <v>562</v>
      </c>
      <c r="C414" s="131" t="s">
        <v>7</v>
      </c>
    </row>
    <row r="415" spans="1:3" x14ac:dyDescent="0.3">
      <c r="A415" s="291">
        <v>412</v>
      </c>
      <c r="B415" s="132" t="s">
        <v>563</v>
      </c>
      <c r="C415" s="132" t="s">
        <v>7</v>
      </c>
    </row>
    <row r="416" spans="1:3" x14ac:dyDescent="0.3">
      <c r="A416" s="290">
        <v>413</v>
      </c>
      <c r="B416" s="131" t="s">
        <v>564</v>
      </c>
      <c r="C416" s="131" t="s">
        <v>7</v>
      </c>
    </row>
    <row r="417" spans="1:3" x14ac:dyDescent="0.3">
      <c r="A417" s="291">
        <v>414</v>
      </c>
      <c r="B417" s="132" t="s">
        <v>565</v>
      </c>
      <c r="C417" s="132" t="s">
        <v>7</v>
      </c>
    </row>
    <row r="418" spans="1:3" x14ac:dyDescent="0.3">
      <c r="A418" s="290">
        <v>415</v>
      </c>
      <c r="B418" s="131" t="s">
        <v>566</v>
      </c>
      <c r="C418" s="131" t="s">
        <v>7</v>
      </c>
    </row>
    <row r="419" spans="1:3" x14ac:dyDescent="0.3">
      <c r="A419" s="291">
        <v>416</v>
      </c>
      <c r="B419" s="132" t="s">
        <v>567</v>
      </c>
      <c r="C419" s="132" t="s">
        <v>7</v>
      </c>
    </row>
    <row r="420" spans="1:3" x14ac:dyDescent="0.3">
      <c r="A420" s="290">
        <v>417</v>
      </c>
      <c r="B420" s="131" t="s">
        <v>568</v>
      </c>
      <c r="C420" s="131" t="s">
        <v>7</v>
      </c>
    </row>
    <row r="421" spans="1:3" x14ac:dyDescent="0.3">
      <c r="A421" s="291">
        <v>418</v>
      </c>
      <c r="B421" s="132" t="s">
        <v>569</v>
      </c>
      <c r="C421" s="132" t="s">
        <v>7</v>
      </c>
    </row>
    <row r="422" spans="1:3" x14ac:dyDescent="0.3">
      <c r="A422" s="290">
        <v>419</v>
      </c>
      <c r="B422" s="131" t="s">
        <v>570</v>
      </c>
      <c r="C422" s="131" t="s">
        <v>7</v>
      </c>
    </row>
    <row r="423" spans="1:3" x14ac:dyDescent="0.3">
      <c r="A423" s="291">
        <v>420</v>
      </c>
      <c r="B423" s="132" t="s">
        <v>571</v>
      </c>
      <c r="C423" s="132" t="s">
        <v>7</v>
      </c>
    </row>
    <row r="424" spans="1:3" x14ac:dyDescent="0.3">
      <c r="A424" s="290">
        <v>421</v>
      </c>
      <c r="B424" s="131" t="s">
        <v>572</v>
      </c>
      <c r="C424" s="131" t="s">
        <v>7</v>
      </c>
    </row>
    <row r="425" spans="1:3" x14ac:dyDescent="0.3">
      <c r="A425" s="291">
        <v>422</v>
      </c>
      <c r="B425" s="132" t="s">
        <v>573</v>
      </c>
      <c r="C425" s="132" t="s">
        <v>7</v>
      </c>
    </row>
    <row r="426" spans="1:3" x14ac:dyDescent="0.3">
      <c r="A426" s="290">
        <v>423</v>
      </c>
      <c r="B426" s="131" t="s">
        <v>574</v>
      </c>
      <c r="C426" s="131" t="s">
        <v>7</v>
      </c>
    </row>
    <row r="427" spans="1:3" x14ac:dyDescent="0.3">
      <c r="A427" s="291">
        <v>424</v>
      </c>
      <c r="B427" s="132" t="s">
        <v>575</v>
      </c>
      <c r="C427" s="132" t="s">
        <v>7</v>
      </c>
    </row>
    <row r="428" spans="1:3" x14ac:dyDescent="0.3">
      <c r="A428" s="290">
        <v>425</v>
      </c>
      <c r="B428" s="131" t="s">
        <v>576</v>
      </c>
      <c r="C428" s="131" t="s">
        <v>7</v>
      </c>
    </row>
    <row r="429" spans="1:3" x14ac:dyDescent="0.3">
      <c r="A429" s="291">
        <v>426</v>
      </c>
      <c r="B429" s="132" t="s">
        <v>577</v>
      </c>
      <c r="C429" s="132" t="s">
        <v>7</v>
      </c>
    </row>
    <row r="430" spans="1:3" x14ac:dyDescent="0.3">
      <c r="A430" s="290">
        <v>427</v>
      </c>
      <c r="B430" s="131" t="s">
        <v>578</v>
      </c>
      <c r="C430" s="131" t="s">
        <v>7</v>
      </c>
    </row>
    <row r="431" spans="1:3" x14ac:dyDescent="0.3">
      <c r="A431" s="291">
        <v>428</v>
      </c>
      <c r="B431" s="132" t="s">
        <v>579</v>
      </c>
      <c r="C431" s="132" t="s">
        <v>7</v>
      </c>
    </row>
    <row r="432" spans="1:3" x14ac:dyDescent="0.3">
      <c r="A432" s="290">
        <v>429</v>
      </c>
      <c r="B432" s="131" t="s">
        <v>580</v>
      </c>
      <c r="C432" s="131" t="s">
        <v>7</v>
      </c>
    </row>
    <row r="433" spans="1:3" x14ac:dyDescent="0.3">
      <c r="A433" s="291">
        <v>430</v>
      </c>
      <c r="B433" s="132" t="s">
        <v>581</v>
      </c>
      <c r="C433" s="132" t="s">
        <v>7</v>
      </c>
    </row>
    <row r="434" spans="1:3" x14ac:dyDescent="0.3">
      <c r="A434" s="290">
        <v>431</v>
      </c>
      <c r="B434" s="131" t="s">
        <v>582</v>
      </c>
      <c r="C434" s="131" t="s">
        <v>7</v>
      </c>
    </row>
    <row r="435" spans="1:3" x14ac:dyDescent="0.3">
      <c r="A435" s="291">
        <v>432</v>
      </c>
      <c r="B435" s="132" t="s">
        <v>583</v>
      </c>
      <c r="C435" s="132" t="s">
        <v>7</v>
      </c>
    </row>
    <row r="436" spans="1:3" x14ac:dyDescent="0.3">
      <c r="A436" s="290">
        <v>433</v>
      </c>
      <c r="B436" s="131" t="s">
        <v>584</v>
      </c>
      <c r="C436" s="131" t="s">
        <v>7</v>
      </c>
    </row>
    <row r="437" spans="1:3" x14ac:dyDescent="0.3">
      <c r="A437" s="291">
        <v>434</v>
      </c>
      <c r="B437" s="132" t="s">
        <v>585</v>
      </c>
      <c r="C437" s="132" t="s">
        <v>7</v>
      </c>
    </row>
    <row r="438" spans="1:3" x14ac:dyDescent="0.3">
      <c r="A438" s="290">
        <v>435</v>
      </c>
      <c r="B438" s="131" t="s">
        <v>586</v>
      </c>
      <c r="C438" s="131" t="s">
        <v>7</v>
      </c>
    </row>
    <row r="439" spans="1:3" x14ac:dyDescent="0.3">
      <c r="A439" s="291">
        <v>436</v>
      </c>
      <c r="B439" s="132" t="s">
        <v>587</v>
      </c>
      <c r="C439" s="132" t="s">
        <v>7</v>
      </c>
    </row>
    <row r="440" spans="1:3" x14ac:dyDescent="0.3">
      <c r="A440" s="290">
        <v>437</v>
      </c>
      <c r="B440" s="131" t="s">
        <v>588</v>
      </c>
      <c r="C440" s="131" t="s">
        <v>7</v>
      </c>
    </row>
    <row r="441" spans="1:3" x14ac:dyDescent="0.3">
      <c r="A441" s="291">
        <v>438</v>
      </c>
      <c r="B441" s="132" t="s">
        <v>589</v>
      </c>
      <c r="C441" s="132" t="s">
        <v>7</v>
      </c>
    </row>
    <row r="442" spans="1:3" x14ac:dyDescent="0.3">
      <c r="A442" s="290">
        <v>439</v>
      </c>
      <c r="B442" s="131" t="s">
        <v>590</v>
      </c>
      <c r="C442" s="131" t="s">
        <v>7</v>
      </c>
    </row>
    <row r="443" spans="1:3" x14ac:dyDescent="0.3">
      <c r="A443" s="291">
        <v>440</v>
      </c>
      <c r="B443" s="132" t="s">
        <v>591</v>
      </c>
      <c r="C443" s="132" t="s">
        <v>7</v>
      </c>
    </row>
    <row r="444" spans="1:3" x14ac:dyDescent="0.3">
      <c r="A444" s="290">
        <v>441</v>
      </c>
      <c r="B444" s="131" t="s">
        <v>592</v>
      </c>
      <c r="C444" s="131" t="s">
        <v>7</v>
      </c>
    </row>
    <row r="445" spans="1:3" x14ac:dyDescent="0.3">
      <c r="A445" s="291">
        <v>442</v>
      </c>
      <c r="B445" s="132" t="s">
        <v>593</v>
      </c>
      <c r="C445" s="132" t="s">
        <v>7</v>
      </c>
    </row>
    <row r="446" spans="1:3" x14ac:dyDescent="0.3">
      <c r="A446" s="290">
        <v>443</v>
      </c>
      <c r="B446" s="131" t="s">
        <v>594</v>
      </c>
      <c r="C446" s="131" t="s">
        <v>7</v>
      </c>
    </row>
    <row r="447" spans="1:3" x14ac:dyDescent="0.3">
      <c r="A447" s="291">
        <v>444</v>
      </c>
      <c r="B447" s="132" t="s">
        <v>595</v>
      </c>
      <c r="C447" s="132" t="s">
        <v>7</v>
      </c>
    </row>
    <row r="448" spans="1:3" x14ac:dyDescent="0.3">
      <c r="A448" s="290">
        <v>445</v>
      </c>
      <c r="B448" s="131" t="s">
        <v>596</v>
      </c>
      <c r="C448" s="131" t="s">
        <v>7</v>
      </c>
    </row>
    <row r="449" spans="1:3" x14ac:dyDescent="0.3">
      <c r="A449" s="291">
        <v>446</v>
      </c>
      <c r="B449" s="132" t="s">
        <v>597</v>
      </c>
      <c r="C449" s="132" t="s">
        <v>7</v>
      </c>
    </row>
    <row r="450" spans="1:3" x14ac:dyDescent="0.3">
      <c r="A450" s="290">
        <v>447</v>
      </c>
      <c r="B450" s="131" t="s">
        <v>598</v>
      </c>
      <c r="C450" s="131" t="s">
        <v>7</v>
      </c>
    </row>
    <row r="451" spans="1:3" x14ac:dyDescent="0.3">
      <c r="A451" s="291">
        <v>448</v>
      </c>
      <c r="B451" s="132" t="s">
        <v>599</v>
      </c>
      <c r="C451" s="132" t="s">
        <v>7</v>
      </c>
    </row>
    <row r="452" spans="1:3" x14ac:dyDescent="0.3">
      <c r="A452" s="290">
        <v>449</v>
      </c>
      <c r="B452" s="131" t="s">
        <v>600</v>
      </c>
      <c r="C452" s="131" t="s">
        <v>7</v>
      </c>
    </row>
    <row r="453" spans="1:3" x14ac:dyDescent="0.3">
      <c r="A453" s="291">
        <v>450</v>
      </c>
      <c r="B453" s="132" t="s">
        <v>601</v>
      </c>
      <c r="C453" s="132" t="s">
        <v>7</v>
      </c>
    </row>
    <row r="454" spans="1:3" x14ac:dyDescent="0.3">
      <c r="A454" s="290">
        <v>451</v>
      </c>
      <c r="B454" s="131" t="s">
        <v>602</v>
      </c>
      <c r="C454" s="131" t="s">
        <v>7</v>
      </c>
    </row>
    <row r="455" spans="1:3" x14ac:dyDescent="0.3">
      <c r="A455" s="291">
        <v>452</v>
      </c>
      <c r="B455" s="132" t="s">
        <v>603</v>
      </c>
      <c r="C455" s="132" t="s">
        <v>7</v>
      </c>
    </row>
    <row r="456" spans="1:3" x14ac:dyDescent="0.3">
      <c r="A456" s="290">
        <v>453</v>
      </c>
      <c r="B456" s="131" t="s">
        <v>604</v>
      </c>
      <c r="C456" s="131" t="s">
        <v>7</v>
      </c>
    </row>
    <row r="457" spans="1:3" x14ac:dyDescent="0.3">
      <c r="A457" s="291">
        <v>454</v>
      </c>
      <c r="B457" s="132" t="s">
        <v>605</v>
      </c>
      <c r="C457" s="132" t="s">
        <v>7</v>
      </c>
    </row>
    <row r="458" spans="1:3" x14ac:dyDescent="0.3">
      <c r="A458" s="290">
        <v>455</v>
      </c>
      <c r="B458" s="131" t="s">
        <v>606</v>
      </c>
      <c r="C458" s="131" t="s">
        <v>7</v>
      </c>
    </row>
    <row r="459" spans="1:3" x14ac:dyDescent="0.3">
      <c r="A459" s="291">
        <v>456</v>
      </c>
      <c r="B459" s="132" t="s">
        <v>607</v>
      </c>
      <c r="C459" s="132" t="s">
        <v>7</v>
      </c>
    </row>
    <row r="460" spans="1:3" x14ac:dyDescent="0.3">
      <c r="A460" s="290">
        <v>457</v>
      </c>
      <c r="B460" s="131" t="s">
        <v>608</v>
      </c>
      <c r="C460" s="131" t="s">
        <v>7</v>
      </c>
    </row>
    <row r="461" spans="1:3" x14ac:dyDescent="0.3">
      <c r="A461" s="291">
        <v>458</v>
      </c>
      <c r="B461" s="132" t="s">
        <v>609</v>
      </c>
      <c r="C461" s="132" t="s">
        <v>7</v>
      </c>
    </row>
    <row r="462" spans="1:3" x14ac:dyDescent="0.3">
      <c r="A462" s="290">
        <v>459</v>
      </c>
      <c r="B462" s="131" t="s">
        <v>610</v>
      </c>
      <c r="C462" s="131" t="s">
        <v>7</v>
      </c>
    </row>
    <row r="463" spans="1:3" x14ac:dyDescent="0.3">
      <c r="A463" s="291">
        <v>460</v>
      </c>
      <c r="B463" s="132" t="s">
        <v>611</v>
      </c>
      <c r="C463" s="132" t="s">
        <v>7</v>
      </c>
    </row>
    <row r="464" spans="1:3" x14ac:dyDescent="0.3">
      <c r="A464" s="290">
        <v>461</v>
      </c>
      <c r="B464" s="131" t="s">
        <v>612</v>
      </c>
      <c r="C464" s="131" t="s">
        <v>7</v>
      </c>
    </row>
    <row r="465" spans="1:3" x14ac:dyDescent="0.3">
      <c r="A465" s="291">
        <v>462</v>
      </c>
      <c r="B465" s="132" t="s">
        <v>613</v>
      </c>
      <c r="C465" s="132" t="s">
        <v>7</v>
      </c>
    </row>
    <row r="466" spans="1:3" x14ac:dyDescent="0.3">
      <c r="A466" s="290">
        <v>463</v>
      </c>
      <c r="B466" s="131" t="s">
        <v>614</v>
      </c>
      <c r="C466" s="131" t="s">
        <v>7</v>
      </c>
    </row>
    <row r="467" spans="1:3" x14ac:dyDescent="0.3">
      <c r="A467" s="291">
        <v>464</v>
      </c>
      <c r="B467" s="132" t="s">
        <v>615</v>
      </c>
      <c r="C467" s="132" t="s">
        <v>7</v>
      </c>
    </row>
    <row r="468" spans="1:3" x14ac:dyDescent="0.3">
      <c r="A468" s="290">
        <v>465</v>
      </c>
      <c r="B468" s="131" t="s">
        <v>616</v>
      </c>
      <c r="C468" s="131" t="s">
        <v>7</v>
      </c>
    </row>
    <row r="469" spans="1:3" x14ac:dyDescent="0.3">
      <c r="A469" s="291">
        <v>466</v>
      </c>
      <c r="B469" s="132" t="s">
        <v>617</v>
      </c>
      <c r="C469" s="132" t="s">
        <v>7</v>
      </c>
    </row>
    <row r="470" spans="1:3" x14ac:dyDescent="0.3">
      <c r="A470" s="290">
        <v>467</v>
      </c>
      <c r="B470" s="131" t="s">
        <v>618</v>
      </c>
      <c r="C470" s="131" t="s">
        <v>7</v>
      </c>
    </row>
    <row r="471" spans="1:3" x14ac:dyDescent="0.3">
      <c r="A471" s="291">
        <v>468</v>
      </c>
      <c r="B471" s="132" t="s">
        <v>619</v>
      </c>
      <c r="C471" s="132" t="s">
        <v>7</v>
      </c>
    </row>
    <row r="472" spans="1:3" x14ac:dyDescent="0.3">
      <c r="A472" s="290">
        <v>469</v>
      </c>
      <c r="B472" s="131" t="s">
        <v>620</v>
      </c>
      <c r="C472" s="131" t="s">
        <v>7</v>
      </c>
    </row>
    <row r="473" spans="1:3" x14ac:dyDescent="0.3">
      <c r="A473" s="291">
        <v>470</v>
      </c>
      <c r="B473" s="132" t="s">
        <v>621</v>
      </c>
      <c r="C473" s="132" t="s">
        <v>7</v>
      </c>
    </row>
    <row r="474" spans="1:3" x14ac:dyDescent="0.3">
      <c r="A474" s="290">
        <v>471</v>
      </c>
      <c r="B474" s="131" t="s">
        <v>622</v>
      </c>
      <c r="C474" s="131" t="s">
        <v>7</v>
      </c>
    </row>
    <row r="475" spans="1:3" x14ac:dyDescent="0.3">
      <c r="A475" s="291">
        <v>472</v>
      </c>
      <c r="B475" s="132" t="s">
        <v>623</v>
      </c>
      <c r="C475" s="132" t="s">
        <v>7</v>
      </c>
    </row>
    <row r="476" spans="1:3" x14ac:dyDescent="0.3">
      <c r="A476" s="290">
        <v>473</v>
      </c>
      <c r="B476" s="131" t="s">
        <v>624</v>
      </c>
      <c r="C476" s="131" t="s">
        <v>7</v>
      </c>
    </row>
    <row r="477" spans="1:3" x14ac:dyDescent="0.3">
      <c r="A477" s="291">
        <v>474</v>
      </c>
      <c r="B477" s="132" t="s">
        <v>625</v>
      </c>
      <c r="C477" s="132" t="s">
        <v>7</v>
      </c>
    </row>
    <row r="478" spans="1:3" x14ac:dyDescent="0.3">
      <c r="A478" s="290">
        <v>475</v>
      </c>
      <c r="B478" s="131" t="s">
        <v>626</v>
      </c>
      <c r="C478" s="131" t="s">
        <v>7</v>
      </c>
    </row>
    <row r="479" spans="1:3" x14ac:dyDescent="0.3">
      <c r="A479" s="291">
        <v>476</v>
      </c>
      <c r="B479" s="132" t="s">
        <v>627</v>
      </c>
      <c r="C479" s="132" t="s">
        <v>7</v>
      </c>
    </row>
    <row r="480" spans="1:3" x14ac:dyDescent="0.3">
      <c r="A480" s="290">
        <v>477</v>
      </c>
      <c r="B480" s="131" t="s">
        <v>628</v>
      </c>
      <c r="C480" s="131" t="s">
        <v>7</v>
      </c>
    </row>
    <row r="481" spans="1:3" x14ac:dyDescent="0.3">
      <c r="A481" s="291">
        <v>478</v>
      </c>
      <c r="B481" s="132" t="s">
        <v>629</v>
      </c>
      <c r="C481" s="132" t="s">
        <v>7</v>
      </c>
    </row>
    <row r="482" spans="1:3" x14ac:dyDescent="0.3">
      <c r="A482" s="290">
        <v>479</v>
      </c>
      <c r="B482" s="131" t="s">
        <v>630</v>
      </c>
      <c r="C482" s="131" t="s">
        <v>7</v>
      </c>
    </row>
    <row r="483" spans="1:3" x14ac:dyDescent="0.3">
      <c r="A483" s="291">
        <v>480</v>
      </c>
      <c r="B483" s="132" t="s">
        <v>631</v>
      </c>
      <c r="C483" s="132" t="s">
        <v>7</v>
      </c>
    </row>
    <row r="484" spans="1:3" x14ac:dyDescent="0.3">
      <c r="A484" s="290">
        <v>481</v>
      </c>
      <c r="B484" s="131" t="s">
        <v>632</v>
      </c>
      <c r="C484" s="131" t="s">
        <v>7</v>
      </c>
    </row>
    <row r="485" spans="1:3" x14ac:dyDescent="0.3">
      <c r="A485" s="291">
        <v>482</v>
      </c>
      <c r="B485" s="132" t="s">
        <v>633</v>
      </c>
      <c r="C485" s="132" t="s">
        <v>7</v>
      </c>
    </row>
    <row r="486" spans="1:3" x14ac:dyDescent="0.3">
      <c r="A486" s="290">
        <v>483</v>
      </c>
      <c r="B486" s="131" t="s">
        <v>634</v>
      </c>
      <c r="C486" s="131" t="s">
        <v>7</v>
      </c>
    </row>
    <row r="487" spans="1:3" x14ac:dyDescent="0.3">
      <c r="A487" s="291">
        <v>484</v>
      </c>
      <c r="B487" s="132" t="s">
        <v>635</v>
      </c>
      <c r="C487" s="132" t="s">
        <v>7</v>
      </c>
    </row>
    <row r="488" spans="1:3" x14ac:dyDescent="0.3">
      <c r="A488" s="290">
        <v>485</v>
      </c>
      <c r="B488" s="131" t="s">
        <v>636</v>
      </c>
      <c r="C488" s="131" t="s">
        <v>7</v>
      </c>
    </row>
    <row r="489" spans="1:3" x14ac:dyDescent="0.3">
      <c r="A489" s="291">
        <v>486</v>
      </c>
      <c r="B489" s="132" t="s">
        <v>637</v>
      </c>
      <c r="C489" s="132" t="s">
        <v>7</v>
      </c>
    </row>
    <row r="490" spans="1:3" x14ac:dyDescent="0.3">
      <c r="A490" s="290">
        <v>487</v>
      </c>
      <c r="B490" s="131" t="s">
        <v>638</v>
      </c>
      <c r="C490" s="131" t="s">
        <v>7</v>
      </c>
    </row>
    <row r="491" spans="1:3" x14ac:dyDescent="0.3">
      <c r="A491" s="291">
        <v>488</v>
      </c>
      <c r="B491" s="132" t="s">
        <v>639</v>
      </c>
      <c r="C491" s="132" t="s">
        <v>7</v>
      </c>
    </row>
    <row r="492" spans="1:3" x14ac:dyDescent="0.3">
      <c r="A492" s="290">
        <v>489</v>
      </c>
      <c r="B492" s="131" t="s">
        <v>640</v>
      </c>
      <c r="C492" s="131" t="s">
        <v>7</v>
      </c>
    </row>
    <row r="493" spans="1:3" x14ac:dyDescent="0.3">
      <c r="A493" s="291">
        <v>490</v>
      </c>
      <c r="B493" s="132" t="s">
        <v>641</v>
      </c>
      <c r="C493" s="132" t="s">
        <v>7</v>
      </c>
    </row>
    <row r="494" spans="1:3" x14ac:dyDescent="0.3">
      <c r="A494" s="290">
        <v>491</v>
      </c>
      <c r="B494" s="131" t="s">
        <v>642</v>
      </c>
      <c r="C494" s="131" t="s">
        <v>7</v>
      </c>
    </row>
    <row r="495" spans="1:3" x14ac:dyDescent="0.3">
      <c r="A495" s="291">
        <v>492</v>
      </c>
      <c r="B495" s="132" t="s">
        <v>643</v>
      </c>
      <c r="C495" s="132" t="s">
        <v>7</v>
      </c>
    </row>
    <row r="496" spans="1:3" x14ac:dyDescent="0.3">
      <c r="A496" s="290">
        <v>493</v>
      </c>
      <c r="B496" s="131" t="s">
        <v>644</v>
      </c>
      <c r="C496" s="131" t="s">
        <v>7</v>
      </c>
    </row>
    <row r="497" spans="1:3" x14ac:dyDescent="0.3">
      <c r="A497" s="291">
        <v>494</v>
      </c>
      <c r="B497" s="132" t="s">
        <v>645</v>
      </c>
      <c r="C497" s="132" t="s">
        <v>7</v>
      </c>
    </row>
    <row r="498" spans="1:3" x14ac:dyDescent="0.3">
      <c r="A498" s="290">
        <v>495</v>
      </c>
      <c r="B498" s="131" t="s">
        <v>646</v>
      </c>
      <c r="C498" s="131" t="s">
        <v>7</v>
      </c>
    </row>
    <row r="499" spans="1:3" x14ac:dyDescent="0.3">
      <c r="A499" s="291">
        <v>496</v>
      </c>
      <c r="B499" s="132" t="s">
        <v>647</v>
      </c>
      <c r="C499" s="132" t="s">
        <v>7</v>
      </c>
    </row>
    <row r="500" spans="1:3" x14ac:dyDescent="0.3">
      <c r="A500" s="290">
        <v>497</v>
      </c>
      <c r="B500" s="131" t="s">
        <v>648</v>
      </c>
      <c r="C500" s="131" t="s">
        <v>7</v>
      </c>
    </row>
    <row r="501" spans="1:3" x14ac:dyDescent="0.3">
      <c r="A501" s="291">
        <v>498</v>
      </c>
      <c r="B501" s="132" t="s">
        <v>649</v>
      </c>
      <c r="C501" s="132" t="s">
        <v>7</v>
      </c>
    </row>
    <row r="502" spans="1:3" x14ac:dyDescent="0.3">
      <c r="A502" s="290">
        <v>499</v>
      </c>
      <c r="B502" s="131" t="s">
        <v>650</v>
      </c>
      <c r="C502" s="131" t="s">
        <v>7</v>
      </c>
    </row>
    <row r="503" spans="1:3" x14ac:dyDescent="0.3">
      <c r="A503" s="291">
        <v>500</v>
      </c>
      <c r="B503" s="132" t="s">
        <v>651</v>
      </c>
      <c r="C503" s="132" t="s">
        <v>7</v>
      </c>
    </row>
    <row r="504" spans="1:3" x14ac:dyDescent="0.3">
      <c r="A504" s="290">
        <v>501</v>
      </c>
      <c r="B504" s="131" t="s">
        <v>652</v>
      </c>
      <c r="C504" s="131" t="s">
        <v>7</v>
      </c>
    </row>
    <row r="505" spans="1:3" x14ac:dyDescent="0.3">
      <c r="A505" s="291">
        <v>502</v>
      </c>
      <c r="B505" s="132" t="s">
        <v>653</v>
      </c>
      <c r="C505" s="132" t="s">
        <v>654</v>
      </c>
    </row>
    <row r="506" spans="1:3" x14ac:dyDescent="0.3">
      <c r="A506" s="290">
        <v>503</v>
      </c>
      <c r="B506" s="131" t="s">
        <v>655</v>
      </c>
      <c r="C506" s="131" t="s">
        <v>656</v>
      </c>
    </row>
    <row r="507" spans="1:3" x14ac:dyDescent="0.3">
      <c r="A507" s="291">
        <v>504</v>
      </c>
      <c r="B507" s="132" t="s">
        <v>657</v>
      </c>
      <c r="C507" s="132" t="s">
        <v>658</v>
      </c>
    </row>
    <row r="508" spans="1:3" x14ac:dyDescent="0.3">
      <c r="A508" s="290">
        <v>505</v>
      </c>
      <c r="B508" s="131" t="s">
        <v>659</v>
      </c>
      <c r="C508" s="131" t="s">
        <v>660</v>
      </c>
    </row>
    <row r="509" spans="1:3" x14ac:dyDescent="0.3">
      <c r="A509" s="291">
        <v>506</v>
      </c>
      <c r="B509" s="132" t="s">
        <v>661</v>
      </c>
      <c r="C509" s="132" t="s">
        <v>662</v>
      </c>
    </row>
    <row r="510" spans="1:3" x14ac:dyDescent="0.3">
      <c r="A510" s="290">
        <v>507</v>
      </c>
      <c r="B510" s="131" t="s">
        <v>663</v>
      </c>
      <c r="C510" s="131" t="s">
        <v>664</v>
      </c>
    </row>
    <row r="512" spans="1:3" x14ac:dyDescent="0.3">
      <c r="A512" s="292" t="s">
        <v>1531</v>
      </c>
    </row>
    <row r="514" spans="1:2" ht="14.25" thickBot="1" x14ac:dyDescent="0.35">
      <c r="A514" s="18" t="s">
        <v>26</v>
      </c>
      <c r="B514" s="18" t="s">
        <v>1455</v>
      </c>
    </row>
    <row r="515" spans="1:2" x14ac:dyDescent="0.3">
      <c r="A515" s="293">
        <v>1</v>
      </c>
      <c r="B515" s="4" t="s">
        <v>1456</v>
      </c>
    </row>
    <row r="516" spans="1:2" x14ac:dyDescent="0.3">
      <c r="A516" s="294">
        <v>2</v>
      </c>
      <c r="B516" s="295" t="s">
        <v>1458</v>
      </c>
    </row>
    <row r="517" spans="1:2" x14ac:dyDescent="0.3">
      <c r="A517" s="293">
        <v>3</v>
      </c>
      <c r="B517" s="4" t="s">
        <v>1460</v>
      </c>
    </row>
    <row r="518" spans="1:2" x14ac:dyDescent="0.3">
      <c r="A518" s="294">
        <v>4</v>
      </c>
      <c r="B518" s="295" t="s">
        <v>1462</v>
      </c>
    </row>
    <row r="519" spans="1:2" x14ac:dyDescent="0.3">
      <c r="A519" s="293">
        <v>5</v>
      </c>
      <c r="B519" s="4" t="s">
        <v>1464</v>
      </c>
    </row>
    <row r="520" spans="1:2" x14ac:dyDescent="0.3">
      <c r="A520" s="294">
        <v>6</v>
      </c>
      <c r="B520" s="295" t="s">
        <v>1466</v>
      </c>
    </row>
    <row r="521" spans="1:2" x14ac:dyDescent="0.3">
      <c r="A521" s="293">
        <v>7</v>
      </c>
      <c r="B521" s="4" t="s">
        <v>1468</v>
      </c>
    </row>
    <row r="522" spans="1:2" x14ac:dyDescent="0.3">
      <c r="A522" s="294">
        <v>8</v>
      </c>
      <c r="B522" s="295" t="s">
        <v>1470</v>
      </c>
    </row>
    <row r="523" spans="1:2" x14ac:dyDescent="0.3">
      <c r="A523" s="293">
        <v>9</v>
      </c>
      <c r="B523" s="4" t="s">
        <v>1472</v>
      </c>
    </row>
    <row r="524" spans="1:2" x14ac:dyDescent="0.3">
      <c r="A524" s="294">
        <v>10</v>
      </c>
      <c r="B524" s="295" t="s">
        <v>1474</v>
      </c>
    </row>
    <row r="525" spans="1:2" x14ac:dyDescent="0.3">
      <c r="A525" s="293">
        <v>11</v>
      </c>
      <c r="B525" s="4" t="s">
        <v>1476</v>
      </c>
    </row>
    <row r="526" spans="1:2" x14ac:dyDescent="0.3">
      <c r="A526" s="294">
        <v>12</v>
      </c>
      <c r="B526" s="295" t="s">
        <v>1478</v>
      </c>
    </row>
    <row r="527" spans="1:2" x14ac:dyDescent="0.3">
      <c r="A527" s="293">
        <v>13</v>
      </c>
      <c r="B527" s="4" t="s">
        <v>1480</v>
      </c>
    </row>
    <row r="528" spans="1:2" x14ac:dyDescent="0.3">
      <c r="A528" s="294">
        <v>14</v>
      </c>
      <c r="B528" s="295" t="s">
        <v>1482</v>
      </c>
    </row>
    <row r="529" spans="1:2" x14ac:dyDescent="0.3">
      <c r="A529" s="293">
        <v>15</v>
      </c>
      <c r="B529" s="4" t="s">
        <v>1484</v>
      </c>
    </row>
    <row r="530" spans="1:2" x14ac:dyDescent="0.3">
      <c r="A530" s="294">
        <v>16</v>
      </c>
      <c r="B530" s="295" t="s">
        <v>1486</v>
      </c>
    </row>
    <row r="531" spans="1:2" x14ac:dyDescent="0.3">
      <c r="A531" s="293">
        <v>17</v>
      </c>
      <c r="B531" s="4" t="s">
        <v>1488</v>
      </c>
    </row>
    <row r="532" spans="1:2" x14ac:dyDescent="0.3">
      <c r="A532" s="294">
        <v>18</v>
      </c>
      <c r="B532" s="295" t="s">
        <v>1490</v>
      </c>
    </row>
    <row r="533" spans="1:2" x14ac:dyDescent="0.3">
      <c r="A533" s="293">
        <v>19</v>
      </c>
      <c r="B533" s="4" t="s">
        <v>1492</v>
      </c>
    </row>
    <row r="534" spans="1:2" x14ac:dyDescent="0.3">
      <c r="A534" s="294">
        <v>20</v>
      </c>
      <c r="B534" s="295" t="s">
        <v>1493</v>
      </c>
    </row>
    <row r="535" spans="1:2" x14ac:dyDescent="0.3">
      <c r="A535" s="293">
        <v>21</v>
      </c>
      <c r="B535" s="4" t="s">
        <v>1495</v>
      </c>
    </row>
    <row r="536" spans="1:2" x14ac:dyDescent="0.3">
      <c r="A536" s="294">
        <v>22</v>
      </c>
      <c r="B536" s="295" t="s">
        <v>1497</v>
      </c>
    </row>
    <row r="537" spans="1:2" x14ac:dyDescent="0.3">
      <c r="A537" s="293">
        <v>23</v>
      </c>
      <c r="B537" s="4" t="s">
        <v>1499</v>
      </c>
    </row>
    <row r="538" spans="1:2" x14ac:dyDescent="0.3">
      <c r="A538" s="294">
        <v>24</v>
      </c>
      <c r="B538" s="295" t="s">
        <v>1501</v>
      </c>
    </row>
    <row r="539" spans="1:2" x14ac:dyDescent="0.3">
      <c r="A539" s="293">
        <v>25</v>
      </c>
      <c r="B539" s="4" t="s">
        <v>1503</v>
      </c>
    </row>
    <row r="540" spans="1:2" x14ac:dyDescent="0.3">
      <c r="A540" s="294">
        <v>26</v>
      </c>
      <c r="B540" s="295" t="s">
        <v>1505</v>
      </c>
    </row>
    <row r="541" spans="1:2" x14ac:dyDescent="0.3">
      <c r="A541" s="293">
        <v>27</v>
      </c>
      <c r="B541" s="4" t="s">
        <v>1507</v>
      </c>
    </row>
    <row r="542" spans="1:2" x14ac:dyDescent="0.3">
      <c r="A542" s="294">
        <v>28</v>
      </c>
      <c r="B542" s="295" t="s">
        <v>1509</v>
      </c>
    </row>
    <row r="543" spans="1:2" x14ac:dyDescent="0.3">
      <c r="A543" s="293">
        <v>29</v>
      </c>
      <c r="B543" s="4" t="s">
        <v>1511</v>
      </c>
    </row>
    <row r="544" spans="1:2" x14ac:dyDescent="0.3">
      <c r="A544" s="294">
        <v>30</v>
      </c>
      <c r="B544" s="295" t="s">
        <v>1513</v>
      </c>
    </row>
    <row r="545" spans="1:2" x14ac:dyDescent="0.3">
      <c r="A545" s="293">
        <v>31</v>
      </c>
      <c r="B545" s="4" t="s">
        <v>1515</v>
      </c>
    </row>
    <row r="546" spans="1:2" x14ac:dyDescent="0.3">
      <c r="A546" s="294">
        <v>32</v>
      </c>
      <c r="B546" s="295" t="s">
        <v>1517</v>
      </c>
    </row>
    <row r="547" spans="1:2" x14ac:dyDescent="0.3">
      <c r="A547" s="293">
        <v>33</v>
      </c>
      <c r="B547" s="4" t="s">
        <v>1519</v>
      </c>
    </row>
    <row r="548" spans="1:2" x14ac:dyDescent="0.3">
      <c r="A548" s="294">
        <v>34</v>
      </c>
      <c r="B548" s="295" t="s">
        <v>1521</v>
      </c>
    </row>
    <row r="549" spans="1:2" x14ac:dyDescent="0.3">
      <c r="A549" s="293">
        <v>35</v>
      </c>
      <c r="B549" s="4" t="s">
        <v>1523</v>
      </c>
    </row>
    <row r="550" spans="1:2" x14ac:dyDescent="0.3">
      <c r="A550" s="294">
        <v>36</v>
      </c>
      <c r="B550" s="295" t="s">
        <v>1525</v>
      </c>
    </row>
    <row r="551" spans="1:2" x14ac:dyDescent="0.3">
      <c r="A551" s="293">
        <v>37</v>
      </c>
      <c r="B551" s="4" t="s">
        <v>1527</v>
      </c>
    </row>
    <row r="552" spans="1:2" x14ac:dyDescent="0.3">
      <c r="A552" s="294">
        <v>38</v>
      </c>
      <c r="B552" s="295" t="s">
        <v>1529</v>
      </c>
    </row>
    <row r="553" spans="1:2" x14ac:dyDescent="0.3">
      <c r="A553" s="293">
        <v>39</v>
      </c>
      <c r="B553" s="4" t="s">
        <v>1457</v>
      </c>
    </row>
    <row r="554" spans="1:2" x14ac:dyDescent="0.3">
      <c r="A554" s="294">
        <v>40</v>
      </c>
      <c r="B554" s="295" t="s">
        <v>1459</v>
      </c>
    </row>
    <row r="555" spans="1:2" x14ac:dyDescent="0.3">
      <c r="A555" s="293">
        <v>41</v>
      </c>
      <c r="B555" s="4" t="s">
        <v>1461</v>
      </c>
    </row>
    <row r="556" spans="1:2" x14ac:dyDescent="0.3">
      <c r="A556" s="294">
        <v>42</v>
      </c>
      <c r="B556" s="295" t="s">
        <v>1463</v>
      </c>
    </row>
    <row r="557" spans="1:2" x14ac:dyDescent="0.3">
      <c r="A557" s="293">
        <v>43</v>
      </c>
      <c r="B557" s="4" t="s">
        <v>1465</v>
      </c>
    </row>
    <row r="558" spans="1:2" x14ac:dyDescent="0.3">
      <c r="A558" s="294">
        <v>44</v>
      </c>
      <c r="B558" s="295" t="s">
        <v>1467</v>
      </c>
    </row>
    <row r="559" spans="1:2" x14ac:dyDescent="0.3">
      <c r="A559" s="293">
        <v>45</v>
      </c>
      <c r="B559" s="4" t="s">
        <v>1469</v>
      </c>
    </row>
    <row r="560" spans="1:2" x14ac:dyDescent="0.3">
      <c r="A560" s="294">
        <v>46</v>
      </c>
      <c r="B560" s="295" t="s">
        <v>1471</v>
      </c>
    </row>
    <row r="561" spans="1:2" x14ac:dyDescent="0.3">
      <c r="A561" s="293">
        <v>47</v>
      </c>
      <c r="B561" s="4" t="s">
        <v>1473</v>
      </c>
    </row>
    <row r="562" spans="1:2" x14ac:dyDescent="0.3">
      <c r="A562" s="294">
        <v>48</v>
      </c>
      <c r="B562" s="295" t="s">
        <v>1475</v>
      </c>
    </row>
    <row r="563" spans="1:2" x14ac:dyDescent="0.3">
      <c r="A563" s="293">
        <v>49</v>
      </c>
      <c r="B563" s="4" t="s">
        <v>1477</v>
      </c>
    </row>
    <row r="564" spans="1:2" x14ac:dyDescent="0.3">
      <c r="A564" s="294">
        <v>50</v>
      </c>
      <c r="B564" s="295" t="s">
        <v>1479</v>
      </c>
    </row>
    <row r="565" spans="1:2" x14ac:dyDescent="0.3">
      <c r="A565" s="293">
        <v>51</v>
      </c>
      <c r="B565" s="4" t="s">
        <v>1481</v>
      </c>
    </row>
    <row r="566" spans="1:2" x14ac:dyDescent="0.3">
      <c r="A566" s="294">
        <v>52</v>
      </c>
      <c r="B566" s="295" t="s">
        <v>1483</v>
      </c>
    </row>
    <row r="567" spans="1:2" x14ac:dyDescent="0.3">
      <c r="A567" s="293">
        <v>53</v>
      </c>
      <c r="B567" s="4" t="s">
        <v>1485</v>
      </c>
    </row>
    <row r="568" spans="1:2" x14ac:dyDescent="0.3">
      <c r="A568" s="294">
        <v>54</v>
      </c>
      <c r="B568" s="295" t="s">
        <v>1487</v>
      </c>
    </row>
    <row r="569" spans="1:2" x14ac:dyDescent="0.3">
      <c r="A569" s="293">
        <v>55</v>
      </c>
      <c r="B569" s="4" t="s">
        <v>1489</v>
      </c>
    </row>
    <row r="570" spans="1:2" x14ac:dyDescent="0.3">
      <c r="A570" s="294">
        <v>56</v>
      </c>
      <c r="B570" s="295" t="s">
        <v>1491</v>
      </c>
    </row>
    <row r="571" spans="1:2" x14ac:dyDescent="0.3">
      <c r="A571" s="293">
        <v>57</v>
      </c>
      <c r="B571" s="4" t="s">
        <v>1462</v>
      </c>
    </row>
    <row r="572" spans="1:2" x14ac:dyDescent="0.3">
      <c r="A572" s="294">
        <v>58</v>
      </c>
      <c r="B572" s="295" t="s">
        <v>1494</v>
      </c>
    </row>
    <row r="573" spans="1:2" x14ac:dyDescent="0.3">
      <c r="A573" s="293">
        <v>59</v>
      </c>
      <c r="B573" s="4" t="s">
        <v>1496</v>
      </c>
    </row>
    <row r="574" spans="1:2" x14ac:dyDescent="0.3">
      <c r="A574" s="294">
        <v>60</v>
      </c>
      <c r="B574" s="295" t="s">
        <v>1498</v>
      </c>
    </row>
    <row r="575" spans="1:2" x14ac:dyDescent="0.3">
      <c r="A575" s="293">
        <v>61</v>
      </c>
      <c r="B575" s="4" t="s">
        <v>1500</v>
      </c>
    </row>
    <row r="576" spans="1:2" x14ac:dyDescent="0.3">
      <c r="A576" s="294">
        <v>62</v>
      </c>
      <c r="B576" s="295" t="s">
        <v>1502</v>
      </c>
    </row>
    <row r="577" spans="1:2" x14ac:dyDescent="0.3">
      <c r="A577" s="293">
        <v>63</v>
      </c>
      <c r="B577" s="4" t="s">
        <v>1504</v>
      </c>
    </row>
    <row r="578" spans="1:2" x14ac:dyDescent="0.3">
      <c r="A578" s="294">
        <v>64</v>
      </c>
      <c r="B578" s="295" t="s">
        <v>1506</v>
      </c>
    </row>
    <row r="579" spans="1:2" x14ac:dyDescent="0.3">
      <c r="A579" s="293">
        <v>65</v>
      </c>
      <c r="B579" s="4" t="s">
        <v>1508</v>
      </c>
    </row>
    <row r="580" spans="1:2" x14ac:dyDescent="0.3">
      <c r="A580" s="294">
        <v>66</v>
      </c>
      <c r="B580" s="295" t="s">
        <v>1510</v>
      </c>
    </row>
    <row r="581" spans="1:2" x14ac:dyDescent="0.3">
      <c r="A581" s="293">
        <v>67</v>
      </c>
      <c r="B581" s="4" t="s">
        <v>1512</v>
      </c>
    </row>
    <row r="582" spans="1:2" x14ac:dyDescent="0.3">
      <c r="A582" s="294">
        <v>68</v>
      </c>
      <c r="B582" s="295" t="s">
        <v>1514</v>
      </c>
    </row>
    <row r="583" spans="1:2" x14ac:dyDescent="0.3">
      <c r="A583" s="293">
        <v>69</v>
      </c>
      <c r="B583" s="4" t="s">
        <v>1516</v>
      </c>
    </row>
    <row r="584" spans="1:2" x14ac:dyDescent="0.3">
      <c r="A584" s="294">
        <v>70</v>
      </c>
      <c r="B584" s="295" t="s">
        <v>1518</v>
      </c>
    </row>
    <row r="585" spans="1:2" x14ac:dyDescent="0.3">
      <c r="A585" s="293">
        <v>71</v>
      </c>
      <c r="B585" s="4" t="s">
        <v>1520</v>
      </c>
    </row>
    <row r="586" spans="1:2" x14ac:dyDescent="0.3">
      <c r="A586" s="294">
        <v>72</v>
      </c>
      <c r="B586" s="295" t="s">
        <v>1522</v>
      </c>
    </row>
    <row r="587" spans="1:2" x14ac:dyDescent="0.3">
      <c r="A587" s="293">
        <v>73</v>
      </c>
      <c r="B587" s="4" t="s">
        <v>1524</v>
      </c>
    </row>
    <row r="588" spans="1:2" x14ac:dyDescent="0.3">
      <c r="A588" s="294">
        <v>74</v>
      </c>
      <c r="B588" s="295" t="s">
        <v>1526</v>
      </c>
    </row>
    <row r="589" spans="1:2" x14ac:dyDescent="0.3">
      <c r="A589" s="293">
        <v>75</v>
      </c>
      <c r="B589" s="4" t="s">
        <v>1528</v>
      </c>
    </row>
    <row r="590" spans="1:2" x14ac:dyDescent="0.3">
      <c r="A590" s="294">
        <v>76</v>
      </c>
      <c r="B590" s="295" t="s">
        <v>1530</v>
      </c>
    </row>
    <row r="592" spans="1:2" x14ac:dyDescent="0.3">
      <c r="A592" s="292" t="s">
        <v>1569</v>
      </c>
    </row>
    <row r="594" spans="1:2" ht="14.25" thickBot="1" x14ac:dyDescent="0.35">
      <c r="A594" s="18" t="s">
        <v>26</v>
      </c>
      <c r="B594" s="18" t="s">
        <v>1532</v>
      </c>
    </row>
    <row r="595" spans="1:2" x14ac:dyDescent="0.3">
      <c r="A595" s="293">
        <v>1</v>
      </c>
      <c r="B595" s="4" t="s">
        <v>1533</v>
      </c>
    </row>
    <row r="596" spans="1:2" x14ac:dyDescent="0.3">
      <c r="A596" s="294">
        <v>2</v>
      </c>
      <c r="B596" s="295" t="s">
        <v>1535</v>
      </c>
    </row>
    <row r="597" spans="1:2" x14ac:dyDescent="0.3">
      <c r="A597" s="293">
        <v>3</v>
      </c>
      <c r="B597" s="4" t="s">
        <v>1537</v>
      </c>
    </row>
    <row r="598" spans="1:2" x14ac:dyDescent="0.3">
      <c r="A598" s="294">
        <v>4</v>
      </c>
      <c r="B598" s="295" t="s">
        <v>1539</v>
      </c>
    </row>
    <row r="599" spans="1:2" x14ac:dyDescent="0.3">
      <c r="A599" s="293">
        <v>5</v>
      </c>
      <c r="B599" s="4" t="s">
        <v>1541</v>
      </c>
    </row>
    <row r="600" spans="1:2" x14ac:dyDescent="0.3">
      <c r="A600" s="294">
        <v>6</v>
      </c>
      <c r="B600" s="295" t="s">
        <v>1543</v>
      </c>
    </row>
    <row r="601" spans="1:2" x14ac:dyDescent="0.3">
      <c r="A601" s="293">
        <v>7</v>
      </c>
      <c r="B601" s="4" t="s">
        <v>1545</v>
      </c>
    </row>
    <row r="602" spans="1:2" x14ac:dyDescent="0.3">
      <c r="A602" s="294">
        <v>8</v>
      </c>
      <c r="B602" s="295" t="s">
        <v>1547</v>
      </c>
    </row>
    <row r="603" spans="1:2" x14ac:dyDescent="0.3">
      <c r="A603" s="293">
        <v>9</v>
      </c>
      <c r="B603" s="4" t="s">
        <v>1549</v>
      </c>
    </row>
    <row r="604" spans="1:2" x14ac:dyDescent="0.3">
      <c r="A604" s="294">
        <v>10</v>
      </c>
      <c r="B604" s="295" t="s">
        <v>1551</v>
      </c>
    </row>
    <row r="605" spans="1:2" x14ac:dyDescent="0.3">
      <c r="A605" s="293">
        <v>11</v>
      </c>
      <c r="B605" s="4" t="s">
        <v>1553</v>
      </c>
    </row>
    <row r="606" spans="1:2" x14ac:dyDescent="0.3">
      <c r="A606" s="294">
        <v>12</v>
      </c>
      <c r="B606" s="295" t="s">
        <v>1555</v>
      </c>
    </row>
    <row r="607" spans="1:2" x14ac:dyDescent="0.3">
      <c r="A607" s="293">
        <v>13</v>
      </c>
      <c r="B607" s="4" t="s">
        <v>1557</v>
      </c>
    </row>
    <row r="608" spans="1:2" x14ac:dyDescent="0.3">
      <c r="A608" s="294">
        <v>14</v>
      </c>
      <c r="B608" s="295" t="s">
        <v>1559</v>
      </c>
    </row>
    <row r="609" spans="1:2" x14ac:dyDescent="0.3">
      <c r="A609" s="293">
        <v>15</v>
      </c>
      <c r="B609" s="4" t="s">
        <v>1561</v>
      </c>
    </row>
    <row r="610" spans="1:2" x14ac:dyDescent="0.3">
      <c r="A610" s="294">
        <v>16</v>
      </c>
      <c r="B610" s="295" t="s">
        <v>1563</v>
      </c>
    </row>
    <row r="611" spans="1:2" x14ac:dyDescent="0.3">
      <c r="A611" s="293">
        <v>17</v>
      </c>
      <c r="B611" s="4" t="s">
        <v>1565</v>
      </c>
    </row>
    <row r="612" spans="1:2" x14ac:dyDescent="0.3">
      <c r="A612" s="294">
        <v>18</v>
      </c>
      <c r="B612" s="295" t="s">
        <v>1567</v>
      </c>
    </row>
    <row r="613" spans="1:2" x14ac:dyDescent="0.3">
      <c r="A613" s="293">
        <v>19</v>
      </c>
      <c r="B613" s="4" t="s">
        <v>1534</v>
      </c>
    </row>
    <row r="614" spans="1:2" x14ac:dyDescent="0.3">
      <c r="A614" s="294">
        <v>20</v>
      </c>
      <c r="B614" s="295" t="s">
        <v>1536</v>
      </c>
    </row>
    <row r="615" spans="1:2" x14ac:dyDescent="0.3">
      <c r="A615" s="293">
        <v>21</v>
      </c>
      <c r="B615" s="4" t="s">
        <v>1538</v>
      </c>
    </row>
    <row r="616" spans="1:2" x14ac:dyDescent="0.3">
      <c r="A616" s="294">
        <v>22</v>
      </c>
      <c r="B616" s="295" t="s">
        <v>1540</v>
      </c>
    </row>
    <row r="617" spans="1:2" x14ac:dyDescent="0.3">
      <c r="A617" s="293">
        <v>23</v>
      </c>
      <c r="B617" s="4" t="s">
        <v>1542</v>
      </c>
    </row>
    <row r="618" spans="1:2" x14ac:dyDescent="0.3">
      <c r="A618" s="294">
        <v>24</v>
      </c>
      <c r="B618" s="295" t="s">
        <v>1544</v>
      </c>
    </row>
    <row r="619" spans="1:2" x14ac:dyDescent="0.3">
      <c r="A619" s="293">
        <v>25</v>
      </c>
      <c r="B619" s="4" t="s">
        <v>1546</v>
      </c>
    </row>
    <row r="620" spans="1:2" x14ac:dyDescent="0.3">
      <c r="A620" s="294">
        <v>26</v>
      </c>
      <c r="B620" s="295" t="s">
        <v>1548</v>
      </c>
    </row>
    <row r="621" spans="1:2" x14ac:dyDescent="0.3">
      <c r="A621" s="293">
        <v>27</v>
      </c>
      <c r="B621" s="4" t="s">
        <v>1550</v>
      </c>
    </row>
    <row r="622" spans="1:2" x14ac:dyDescent="0.3">
      <c r="A622" s="294">
        <v>28</v>
      </c>
      <c r="B622" s="295" t="s">
        <v>1552</v>
      </c>
    </row>
    <row r="623" spans="1:2" x14ac:dyDescent="0.3">
      <c r="A623" s="293">
        <v>29</v>
      </c>
      <c r="B623" s="4" t="s">
        <v>1554</v>
      </c>
    </row>
    <row r="624" spans="1:2" x14ac:dyDescent="0.3">
      <c r="A624" s="294">
        <v>30</v>
      </c>
      <c r="B624" s="295" t="s">
        <v>1556</v>
      </c>
    </row>
    <row r="625" spans="1:2" x14ac:dyDescent="0.3">
      <c r="A625" s="293">
        <v>31</v>
      </c>
      <c r="B625" s="4" t="s">
        <v>1558</v>
      </c>
    </row>
    <row r="626" spans="1:2" x14ac:dyDescent="0.3">
      <c r="A626" s="294">
        <v>32</v>
      </c>
      <c r="B626" s="295" t="s">
        <v>1560</v>
      </c>
    </row>
    <row r="627" spans="1:2" x14ac:dyDescent="0.3">
      <c r="A627" s="293">
        <v>33</v>
      </c>
      <c r="B627" s="4" t="s">
        <v>1562</v>
      </c>
    </row>
    <row r="628" spans="1:2" x14ac:dyDescent="0.3">
      <c r="A628" s="294">
        <v>34</v>
      </c>
      <c r="B628" s="295" t="s">
        <v>1564</v>
      </c>
    </row>
    <row r="629" spans="1:2" x14ac:dyDescent="0.3">
      <c r="A629" s="293">
        <v>35</v>
      </c>
      <c r="B629" s="4" t="s">
        <v>1566</v>
      </c>
    </row>
    <row r="630" spans="1:2" x14ac:dyDescent="0.3">
      <c r="A630" s="294">
        <v>36</v>
      </c>
      <c r="B630" s="295" t="s">
        <v>1568</v>
      </c>
    </row>
  </sheetData>
  <autoFilter ref="B3:B510" xr:uid="{00000000-0001-0000-0100-000000000000}"/>
  <conditionalFormatting sqref="B4 B6 B8 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cfRule type="containsText" dxfId="6" priority="4" operator="containsText" text="Not">
      <formula>NOT(ISERROR(SEARCH("Not",B4)))</formula>
    </cfRule>
  </conditionalFormatting>
  <conditionalFormatting sqref="C4:C510">
    <cfRule type="containsText" dxfId="5" priority="2" operator="containsText" text="Not">
      <formula>NOT(ISERROR(SEARCH("Not",C4)))</formula>
    </cfRule>
  </conditionalFormatting>
  <conditionalFormatting sqref="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cfRule type="containsText" dxfId="4" priority="1" operator="containsText" text="Not">
      <formula>NOT(ISERROR(SEARCH("Not",B5)))</formula>
    </cfRule>
  </conditionalFormatting>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52"/>
  <sheetViews>
    <sheetView zoomScale="80" zoomScaleNormal="80" workbookViewId="0">
      <selection activeCell="E20" sqref="E20"/>
    </sheetView>
  </sheetViews>
  <sheetFormatPr baseColWidth="10" defaultColWidth="45.85546875" defaultRowHeight="11.25" x14ac:dyDescent="0.25"/>
  <cols>
    <col min="1" max="1" width="3.7109375" style="417" bestFit="1" customWidth="1"/>
    <col min="2" max="2" width="2.85546875" style="397" customWidth="1"/>
    <col min="3" max="3" width="49.85546875" style="402" bestFit="1" customWidth="1"/>
    <col min="4" max="4" width="0.28515625" style="399" customWidth="1"/>
    <col min="5" max="5" width="16.28515625" style="402" customWidth="1"/>
    <col min="6" max="6" width="15.7109375" style="397" bestFit="1" customWidth="1"/>
    <col min="7" max="7" width="17" style="402" customWidth="1"/>
    <col min="8" max="8" width="0.28515625" style="399" customWidth="1"/>
    <col min="9" max="9" width="16.28515625" style="402" customWidth="1"/>
    <col min="10" max="10" width="15.140625" style="402" customWidth="1"/>
    <col min="11" max="11" width="16.140625" style="402" customWidth="1"/>
    <col min="12" max="12" width="0.28515625" style="399" customWidth="1"/>
    <col min="13" max="13" width="15" style="402" customWidth="1"/>
    <col min="14" max="16384" width="45.85546875" style="402"/>
  </cols>
  <sheetData>
    <row r="1" spans="2:13" x14ac:dyDescent="0.25">
      <c r="C1" s="398" t="s">
        <v>27</v>
      </c>
      <c r="E1" s="424" t="s">
        <v>13</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0</v>
      </c>
      <c r="F5" s="407">
        <f t="shared" ref="F5:G5" si="0">+F6+F7</f>
        <v>1989499531</v>
      </c>
      <c r="G5" s="407">
        <f t="shared" si="0"/>
        <v>1989499531</v>
      </c>
      <c r="H5" s="408"/>
      <c r="I5" s="407">
        <f>+I6+I7</f>
        <v>1989499531</v>
      </c>
      <c r="J5" s="407">
        <f>+J6+J7</f>
        <v>0</v>
      </c>
      <c r="K5" s="407">
        <f>+K6+K7</f>
        <v>1989499531</v>
      </c>
      <c r="L5" s="409"/>
      <c r="M5" s="407">
        <f>+M6+M7</f>
        <v>0</v>
      </c>
    </row>
    <row r="6" spans="2:13" ht="13.5" x14ac:dyDescent="0.25">
      <c r="B6" s="410">
        <v>1</v>
      </c>
      <c r="C6" s="410" t="s">
        <v>2041</v>
      </c>
      <c r="E6" s="411"/>
      <c r="F6" s="411">
        <v>1985499531</v>
      </c>
      <c r="G6" s="411">
        <v>1985499531</v>
      </c>
      <c r="H6" s="408"/>
      <c r="I6" s="411">
        <v>1985499531</v>
      </c>
      <c r="J6" s="411"/>
      <c r="K6" s="411">
        <v>1985499531</v>
      </c>
      <c r="L6" s="409"/>
      <c r="M6" s="411">
        <v>0</v>
      </c>
    </row>
    <row r="7" spans="2:13" ht="13.5" x14ac:dyDescent="0.25">
      <c r="B7" s="412">
        <v>2</v>
      </c>
      <c r="C7" s="412" t="s">
        <v>1889</v>
      </c>
      <c r="E7" s="413"/>
      <c r="F7" s="413">
        <v>4000000</v>
      </c>
      <c r="G7" s="413">
        <v>4000000</v>
      </c>
      <c r="H7" s="408"/>
      <c r="I7" s="413">
        <v>4000000</v>
      </c>
      <c r="J7" s="413">
        <v>0</v>
      </c>
      <c r="K7" s="413">
        <v>4000000</v>
      </c>
      <c r="L7" s="409"/>
      <c r="M7" s="413">
        <v>0</v>
      </c>
    </row>
    <row r="8" spans="2:13" x14ac:dyDescent="0.25">
      <c r="B8" s="406"/>
      <c r="C8" s="406" t="s">
        <v>2113</v>
      </c>
      <c r="E8" s="407">
        <f>SUM(E9:E27)</f>
        <v>3622361155</v>
      </c>
      <c r="F8" s="407">
        <f>SUM(F9:F27)</f>
        <v>-2000</v>
      </c>
      <c r="G8" s="407">
        <f>SUM(G9:G27)</f>
        <v>3622359155</v>
      </c>
      <c r="H8" s="408"/>
      <c r="I8" s="407">
        <f>SUM(I9:I27)</f>
        <v>3622697604</v>
      </c>
      <c r="J8" s="407">
        <f>SUM(J9:J27)</f>
        <v>0</v>
      </c>
      <c r="K8" s="407">
        <f>SUM(K9:K27)</f>
        <v>3622697604</v>
      </c>
      <c r="L8" s="409"/>
      <c r="M8" s="407">
        <f>SUM(M9:M27)</f>
        <v>-338449</v>
      </c>
    </row>
    <row r="9" spans="2:13" ht="13.5" x14ac:dyDescent="0.25">
      <c r="B9" s="410">
        <v>3</v>
      </c>
      <c r="C9" s="410" t="s">
        <v>2054</v>
      </c>
      <c r="E9" s="411"/>
      <c r="F9" s="411">
        <v>0</v>
      </c>
      <c r="G9" s="411">
        <v>0</v>
      </c>
      <c r="H9" s="408"/>
      <c r="I9" s="411">
        <v>0</v>
      </c>
      <c r="J9" s="411">
        <v>0</v>
      </c>
      <c r="K9" s="411">
        <v>0</v>
      </c>
      <c r="L9" s="409"/>
      <c r="M9" s="411">
        <v>0</v>
      </c>
    </row>
    <row r="10" spans="2:13" ht="13.5" x14ac:dyDescent="0.25">
      <c r="B10" s="412">
        <v>4</v>
      </c>
      <c r="C10" s="412" t="s">
        <v>2042</v>
      </c>
      <c r="E10" s="413">
        <v>1232038944</v>
      </c>
      <c r="F10" s="413">
        <v>0</v>
      </c>
      <c r="G10" s="413">
        <v>1232038944</v>
      </c>
      <c r="H10" s="408"/>
      <c r="I10" s="413">
        <v>1232038944</v>
      </c>
      <c r="J10" s="413">
        <v>0</v>
      </c>
      <c r="K10" s="413">
        <v>1232038944</v>
      </c>
      <c r="L10" s="409"/>
      <c r="M10" s="413">
        <v>0</v>
      </c>
    </row>
    <row r="11" spans="2:13" ht="13.5" x14ac:dyDescent="0.25">
      <c r="B11" s="410">
        <v>5</v>
      </c>
      <c r="C11" s="410" t="s">
        <v>2050</v>
      </c>
      <c r="E11" s="411">
        <v>236821723</v>
      </c>
      <c r="F11" s="411">
        <v>0</v>
      </c>
      <c r="G11" s="411">
        <v>236821723</v>
      </c>
      <c r="H11" s="408"/>
      <c r="I11" s="411">
        <v>236821723</v>
      </c>
      <c r="J11" s="411">
        <v>0</v>
      </c>
      <c r="K11" s="411">
        <v>236821723</v>
      </c>
      <c r="L11" s="409"/>
      <c r="M11" s="411">
        <v>0</v>
      </c>
    </row>
    <row r="12" spans="2:13" ht="13.5" x14ac:dyDescent="0.25">
      <c r="B12" s="412">
        <v>6</v>
      </c>
      <c r="C12" s="412" t="s">
        <v>2043</v>
      </c>
      <c r="E12" s="413">
        <v>423559503</v>
      </c>
      <c r="F12" s="413">
        <v>0</v>
      </c>
      <c r="G12" s="413">
        <v>423559503</v>
      </c>
      <c r="H12" s="408"/>
      <c r="I12" s="413">
        <v>423559503</v>
      </c>
      <c r="J12" s="413">
        <v>0</v>
      </c>
      <c r="K12" s="413">
        <v>423559503</v>
      </c>
      <c r="L12" s="409"/>
      <c r="M12" s="413">
        <v>0</v>
      </c>
    </row>
    <row r="13" spans="2:13" ht="13.5" x14ac:dyDescent="0.25">
      <c r="B13" s="410">
        <v>7</v>
      </c>
      <c r="C13" s="410" t="s">
        <v>2051</v>
      </c>
      <c r="E13" s="411">
        <v>209527803</v>
      </c>
      <c r="F13" s="411">
        <v>0</v>
      </c>
      <c r="G13" s="411">
        <v>209527803</v>
      </c>
      <c r="H13" s="408"/>
      <c r="I13" s="411">
        <v>209854252</v>
      </c>
      <c r="J13" s="411"/>
      <c r="K13" s="411">
        <v>209854252</v>
      </c>
      <c r="L13" s="409"/>
      <c r="M13" s="411">
        <v>-326449</v>
      </c>
    </row>
    <row r="14" spans="2:13" ht="13.5" x14ac:dyDescent="0.25">
      <c r="B14" s="412">
        <v>8</v>
      </c>
      <c r="C14" s="412" t="s">
        <v>4432</v>
      </c>
      <c r="E14" s="413">
        <v>207334247</v>
      </c>
      <c r="F14" s="413">
        <v>0</v>
      </c>
      <c r="G14" s="413">
        <v>207334247</v>
      </c>
      <c r="H14" s="408"/>
      <c r="I14" s="413">
        <v>207334247</v>
      </c>
      <c r="J14" s="413">
        <v>0</v>
      </c>
      <c r="K14" s="413">
        <v>207334247</v>
      </c>
      <c r="L14" s="409"/>
      <c r="M14" s="413">
        <v>0</v>
      </c>
    </row>
    <row r="15" spans="2:13" ht="13.5" x14ac:dyDescent="0.25">
      <c r="B15" s="410">
        <v>9</v>
      </c>
      <c r="C15" s="410" t="s">
        <v>2052</v>
      </c>
      <c r="E15" s="411">
        <v>436967875</v>
      </c>
      <c r="F15" s="411"/>
      <c r="G15" s="411">
        <v>436967875</v>
      </c>
      <c r="H15" s="408"/>
      <c r="I15" s="411">
        <v>436967875</v>
      </c>
      <c r="J15" s="411"/>
      <c r="K15" s="411">
        <v>436967875</v>
      </c>
      <c r="L15" s="409"/>
      <c r="M15" s="411">
        <v>0</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v>264113620</v>
      </c>
      <c r="F17" s="411">
        <v>0</v>
      </c>
      <c r="G17" s="411">
        <v>264113620</v>
      </c>
      <c r="H17" s="408"/>
      <c r="I17" s="411">
        <v>264113620</v>
      </c>
      <c r="J17" s="411">
        <v>0</v>
      </c>
      <c r="K17" s="411">
        <v>264113620</v>
      </c>
      <c r="L17" s="409"/>
      <c r="M17" s="411">
        <v>0</v>
      </c>
    </row>
    <row r="18" spans="2:13" ht="13.5" x14ac:dyDescent="0.25">
      <c r="B18" s="412">
        <v>12</v>
      </c>
      <c r="C18" s="412" t="s">
        <v>2044</v>
      </c>
      <c r="E18" s="413"/>
      <c r="F18" s="413">
        <v>0</v>
      </c>
      <c r="G18" s="413">
        <v>0</v>
      </c>
      <c r="H18" s="408"/>
      <c r="I18" s="413"/>
      <c r="J18" s="413">
        <v>0</v>
      </c>
      <c r="K18" s="413">
        <v>0</v>
      </c>
      <c r="L18" s="409"/>
      <c r="M18" s="413">
        <v>0</v>
      </c>
    </row>
    <row r="19" spans="2:13" ht="13.5" x14ac:dyDescent="0.25">
      <c r="B19" s="410">
        <v>13</v>
      </c>
      <c r="C19" s="410" t="s">
        <v>2055</v>
      </c>
      <c r="E19" s="411"/>
      <c r="F19" s="411">
        <v>0</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c r="F21" s="411">
        <v>0</v>
      </c>
      <c r="G21" s="411">
        <v>0</v>
      </c>
      <c r="H21" s="408"/>
      <c r="I21" s="411"/>
      <c r="J21" s="411">
        <v>0</v>
      </c>
      <c r="K21" s="411">
        <v>0</v>
      </c>
      <c r="L21" s="409"/>
      <c r="M21" s="411">
        <v>0</v>
      </c>
    </row>
    <row r="22" spans="2:13" ht="13.5" x14ac:dyDescent="0.25">
      <c r="B22" s="412">
        <v>16</v>
      </c>
      <c r="C22" s="412" t="s">
        <v>1931</v>
      </c>
      <c r="E22" s="413">
        <v>611997440</v>
      </c>
      <c r="F22" s="413">
        <v>-148081200</v>
      </c>
      <c r="G22" s="413">
        <v>463916240</v>
      </c>
      <c r="H22" s="408"/>
      <c r="I22" s="413">
        <v>463916240</v>
      </c>
      <c r="J22" s="413">
        <v>0</v>
      </c>
      <c r="K22" s="413">
        <v>463916240</v>
      </c>
      <c r="L22" s="409"/>
      <c r="M22" s="413">
        <v>0</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c r="F24" s="413">
        <v>0</v>
      </c>
      <c r="G24" s="413">
        <v>0</v>
      </c>
      <c r="H24" s="408"/>
      <c r="I24" s="413">
        <v>12000</v>
      </c>
      <c r="J24" s="413">
        <v>0</v>
      </c>
      <c r="K24" s="413">
        <v>12000</v>
      </c>
      <c r="L24" s="409"/>
      <c r="M24" s="413">
        <v>-12000</v>
      </c>
    </row>
    <row r="25" spans="2:13" ht="13.5" x14ac:dyDescent="0.25">
      <c r="B25" s="410">
        <v>19</v>
      </c>
      <c r="C25" s="410" t="s">
        <v>4433</v>
      </c>
      <c r="E25" s="411"/>
      <c r="F25" s="411">
        <v>148079200</v>
      </c>
      <c r="G25" s="411">
        <v>148079200</v>
      </c>
      <c r="H25" s="408"/>
      <c r="I25" s="411">
        <v>148079200</v>
      </c>
      <c r="J25" s="411">
        <v>0</v>
      </c>
      <c r="K25" s="411">
        <v>148079200</v>
      </c>
      <c r="L25" s="409"/>
      <c r="M25" s="411">
        <v>0</v>
      </c>
    </row>
    <row r="26" spans="2:13" ht="13.5" x14ac:dyDescent="0.25">
      <c r="B26" s="412">
        <v>20</v>
      </c>
      <c r="C26" s="412" t="s">
        <v>4434</v>
      </c>
      <c r="E26" s="413"/>
      <c r="F26" s="413">
        <v>0</v>
      </c>
      <c r="G26" s="413">
        <v>0</v>
      </c>
      <c r="H26" s="408"/>
      <c r="I26" s="413"/>
      <c r="J26" s="413">
        <v>0</v>
      </c>
      <c r="K26" s="413">
        <v>0</v>
      </c>
      <c r="L26" s="409"/>
      <c r="M26" s="413">
        <v>0</v>
      </c>
    </row>
    <row r="27" spans="2:13" ht="13.5" x14ac:dyDescent="0.25">
      <c r="B27" s="410">
        <v>21</v>
      </c>
      <c r="C27" s="410" t="s">
        <v>1889</v>
      </c>
      <c r="E27" s="411"/>
      <c r="F27" s="411">
        <v>0</v>
      </c>
      <c r="G27" s="411">
        <v>0</v>
      </c>
      <c r="H27" s="408"/>
      <c r="I27" s="411"/>
      <c r="J27" s="411">
        <v>0</v>
      </c>
      <c r="K27" s="411">
        <v>0</v>
      </c>
      <c r="L27" s="409"/>
      <c r="M27" s="411">
        <v>0</v>
      </c>
    </row>
    <row r="28" spans="2:13" x14ac:dyDescent="0.25">
      <c r="B28" s="406"/>
      <c r="C28" s="406" t="s">
        <v>2120</v>
      </c>
      <c r="E28" s="407">
        <f>SUM(E29:E40)</f>
        <v>-6501469499</v>
      </c>
      <c r="F28" s="407">
        <f t="shared" ref="F28:G28" si="1">SUM(F29:F40)</f>
        <v>238593543</v>
      </c>
      <c r="G28" s="407">
        <f t="shared" si="1"/>
        <v>-6262875956</v>
      </c>
      <c r="H28" s="408"/>
      <c r="I28" s="407">
        <f t="shared" ref="I28:K28" si="2">SUM(I29:I40)</f>
        <v>-1617645021</v>
      </c>
      <c r="J28" s="407">
        <f t="shared" si="2"/>
        <v>-4519225137</v>
      </c>
      <c r="K28" s="407">
        <f t="shared" si="2"/>
        <v>-6136870158</v>
      </c>
      <c r="L28" s="409"/>
      <c r="M28" s="407">
        <f t="shared" ref="M28" si="3">SUM(M29:M40)</f>
        <v>-126005798</v>
      </c>
    </row>
    <row r="29" spans="2:13" ht="13.5" x14ac:dyDescent="0.25">
      <c r="B29" s="412">
        <v>22</v>
      </c>
      <c r="C29" s="412" t="s">
        <v>2046</v>
      </c>
      <c r="E29" s="413">
        <v>-9167988811</v>
      </c>
      <c r="F29" s="413">
        <v>0</v>
      </c>
      <c r="G29" s="413">
        <v>-9167988811</v>
      </c>
      <c r="H29" s="408"/>
      <c r="I29" s="413">
        <v>-4522757876</v>
      </c>
      <c r="J29" s="413">
        <v>-4519225137</v>
      </c>
      <c r="K29" s="413">
        <v>-9041983013</v>
      </c>
      <c r="L29" s="409"/>
      <c r="M29" s="413">
        <v>-126005798</v>
      </c>
    </row>
    <row r="30" spans="2:13" ht="13.5" x14ac:dyDescent="0.25">
      <c r="B30" s="410">
        <v>23</v>
      </c>
      <c r="C30" s="410" t="s">
        <v>1955</v>
      </c>
      <c r="E30" s="411">
        <v>2357719312</v>
      </c>
      <c r="F30" s="411">
        <v>238593543</v>
      </c>
      <c r="G30" s="411">
        <v>2596312855</v>
      </c>
      <c r="H30" s="408"/>
      <c r="I30" s="411">
        <v>2596312855</v>
      </c>
      <c r="J30" s="411">
        <v>0</v>
      </c>
      <c r="K30" s="411">
        <v>2596312855</v>
      </c>
      <c r="L30" s="409"/>
      <c r="M30" s="411">
        <v>0</v>
      </c>
    </row>
    <row r="31" spans="2:13" ht="13.5" x14ac:dyDescent="0.25">
      <c r="B31" s="412">
        <v>24</v>
      </c>
      <c r="C31" s="412" t="s">
        <v>2047</v>
      </c>
      <c r="E31" s="413">
        <v>308800000</v>
      </c>
      <c r="F31" s="413"/>
      <c r="G31" s="413">
        <v>308800000</v>
      </c>
      <c r="H31" s="408"/>
      <c r="I31" s="413">
        <v>308800000</v>
      </c>
      <c r="J31" s="413"/>
      <c r="K31" s="413">
        <v>308800000</v>
      </c>
      <c r="L31" s="409"/>
      <c r="M31" s="413">
        <v>0</v>
      </c>
    </row>
    <row r="32" spans="2:13" ht="13.5" x14ac:dyDescent="0.25">
      <c r="B32" s="410">
        <v>25</v>
      </c>
      <c r="C32" s="410" t="s">
        <v>1964</v>
      </c>
      <c r="E32" s="411"/>
      <c r="F32" s="411">
        <v>0</v>
      </c>
      <c r="G32" s="411">
        <v>0</v>
      </c>
      <c r="H32" s="408"/>
      <c r="I32" s="411"/>
      <c r="J32" s="411">
        <v>0</v>
      </c>
      <c r="K32" s="411">
        <v>0</v>
      </c>
      <c r="L32" s="409"/>
      <c r="M32" s="411">
        <v>0</v>
      </c>
    </row>
    <row r="33" spans="2:13" ht="13.5" x14ac:dyDescent="0.25">
      <c r="B33" s="412">
        <v>26</v>
      </c>
      <c r="C33" s="412" t="s">
        <v>1966</v>
      </c>
      <c r="E33" s="413"/>
      <c r="F33" s="413">
        <v>0</v>
      </c>
      <c r="G33" s="413">
        <v>0</v>
      </c>
      <c r="H33" s="408"/>
      <c r="I33" s="413"/>
      <c r="J33" s="413">
        <v>0</v>
      </c>
      <c r="K33" s="413">
        <v>0</v>
      </c>
      <c r="L33" s="409"/>
      <c r="M33" s="413">
        <v>0</v>
      </c>
    </row>
    <row r="34" spans="2:13" ht="13.5" x14ac:dyDescent="0.25">
      <c r="B34" s="410">
        <v>27</v>
      </c>
      <c r="C34" s="410" t="s">
        <v>1889</v>
      </c>
      <c r="E34" s="411"/>
      <c r="F34" s="411">
        <v>0</v>
      </c>
      <c r="G34" s="411">
        <v>0</v>
      </c>
      <c r="H34" s="408"/>
      <c r="I34" s="411"/>
      <c r="J34" s="411">
        <v>0</v>
      </c>
      <c r="K34" s="411">
        <v>0</v>
      </c>
      <c r="L34" s="409"/>
      <c r="M34" s="411">
        <v>0</v>
      </c>
    </row>
    <row r="35" spans="2:13" ht="13.5" x14ac:dyDescent="0.25">
      <c r="B35" s="412">
        <v>28</v>
      </c>
      <c r="C35" s="412" t="s">
        <v>1970</v>
      </c>
      <c r="E35" s="413"/>
      <c r="F35" s="413">
        <v>0</v>
      </c>
      <c r="G35" s="413">
        <v>0</v>
      </c>
      <c r="H35" s="408"/>
      <c r="I35" s="413"/>
      <c r="J35" s="413">
        <v>0</v>
      </c>
      <c r="K35" s="413">
        <v>0</v>
      </c>
      <c r="L35" s="409"/>
      <c r="M35" s="413">
        <v>0</v>
      </c>
    </row>
    <row r="36" spans="2:13" ht="13.5" x14ac:dyDescent="0.25">
      <c r="B36" s="410">
        <v>29</v>
      </c>
      <c r="C36" s="410" t="s">
        <v>2121</v>
      </c>
      <c r="E36" s="411"/>
      <c r="F36" s="411">
        <v>0</v>
      </c>
      <c r="G36" s="411">
        <v>0</v>
      </c>
      <c r="H36" s="408"/>
      <c r="I36" s="411"/>
      <c r="J36" s="411">
        <v>0</v>
      </c>
      <c r="K36" s="411">
        <v>0</v>
      </c>
      <c r="L36" s="409"/>
      <c r="M36" s="411">
        <v>0</v>
      </c>
    </row>
    <row r="37" spans="2:13" ht="13.5" x14ac:dyDescent="0.25">
      <c r="B37" s="412">
        <v>30</v>
      </c>
      <c r="C37" s="412" t="s">
        <v>2122</v>
      </c>
      <c r="E37" s="413"/>
      <c r="F37" s="413">
        <v>0</v>
      </c>
      <c r="G37" s="413">
        <v>0</v>
      </c>
      <c r="H37" s="408"/>
      <c r="I37" s="413"/>
      <c r="J37" s="413">
        <v>0</v>
      </c>
      <c r="K37" s="413">
        <v>0</v>
      </c>
      <c r="L37" s="409"/>
      <c r="M37" s="413">
        <v>0</v>
      </c>
    </row>
    <row r="38" spans="2:13" ht="13.5" x14ac:dyDescent="0.25">
      <c r="B38" s="410">
        <v>31</v>
      </c>
      <c r="C38" s="410" t="s">
        <v>1972</v>
      </c>
      <c r="E38" s="411"/>
      <c r="F38" s="411">
        <v>0</v>
      </c>
      <c r="G38" s="411">
        <v>0</v>
      </c>
      <c r="H38" s="408"/>
      <c r="I38" s="411"/>
      <c r="J38" s="411">
        <v>0</v>
      </c>
      <c r="K38" s="411">
        <v>0</v>
      </c>
      <c r="L38" s="409"/>
      <c r="M38" s="411">
        <v>0</v>
      </c>
    </row>
    <row r="39" spans="2:13" ht="13.5" x14ac:dyDescent="0.25">
      <c r="B39" s="412">
        <v>32</v>
      </c>
      <c r="C39" s="412" t="s">
        <v>1974</v>
      </c>
      <c r="E39" s="413"/>
      <c r="F39" s="413">
        <v>0</v>
      </c>
      <c r="G39" s="413">
        <v>0</v>
      </c>
      <c r="H39" s="408"/>
      <c r="I39" s="413"/>
      <c r="J39" s="413">
        <v>0</v>
      </c>
      <c r="K39" s="413">
        <v>0</v>
      </c>
      <c r="L39" s="409"/>
      <c r="M39" s="413">
        <v>0</v>
      </c>
    </row>
    <row r="40" spans="2:13" ht="13.5" x14ac:dyDescent="0.25">
      <c r="B40" s="410">
        <v>33</v>
      </c>
      <c r="C40" s="410" t="s">
        <v>1976</v>
      </c>
      <c r="E40" s="411"/>
      <c r="F40" s="411"/>
      <c r="G40" s="411">
        <v>0</v>
      </c>
      <c r="H40" s="408"/>
      <c r="I40" s="411"/>
      <c r="J40" s="411">
        <v>0</v>
      </c>
      <c r="K40" s="411">
        <v>0</v>
      </c>
      <c r="L40" s="409"/>
      <c r="M40" s="411">
        <v>0</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13"/>
      <c r="F42" s="413">
        <v>0</v>
      </c>
      <c r="G42" s="413">
        <v>0</v>
      </c>
      <c r="H42" s="408"/>
      <c r="I42" s="413"/>
      <c r="J42" s="413">
        <v>0</v>
      </c>
      <c r="K42" s="413">
        <v>0</v>
      </c>
      <c r="L42" s="409"/>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0">
        <v>35</v>
      </c>
      <c r="C44" s="410" t="s">
        <v>1982</v>
      </c>
      <c r="E44" s="411"/>
      <c r="F44" s="411">
        <v>0</v>
      </c>
      <c r="G44" s="411">
        <v>0</v>
      </c>
      <c r="H44" s="408"/>
      <c r="I44" s="411"/>
      <c r="J44" s="411"/>
      <c r="K44" s="411">
        <v>0</v>
      </c>
      <c r="L44" s="409"/>
      <c r="M44" s="411">
        <v>0</v>
      </c>
    </row>
    <row r="45" spans="2:13" ht="13.5" x14ac:dyDescent="0.25">
      <c r="B45" s="412">
        <v>36</v>
      </c>
      <c r="C45" s="412" t="s">
        <v>1984</v>
      </c>
      <c r="E45" s="413"/>
      <c r="F45" s="413">
        <v>0</v>
      </c>
      <c r="G45" s="413">
        <v>0</v>
      </c>
      <c r="H45" s="408"/>
      <c r="I45" s="413"/>
      <c r="J45" s="413">
        <v>0</v>
      </c>
      <c r="K45" s="413">
        <v>0</v>
      </c>
      <c r="L45" s="409"/>
      <c r="M45" s="413">
        <v>0</v>
      </c>
    </row>
    <row r="46" spans="2:13" x14ac:dyDescent="0.25">
      <c r="B46" s="406"/>
      <c r="C46" s="406" t="s">
        <v>4435</v>
      </c>
      <c r="E46" s="407">
        <f>E47</f>
        <v>0</v>
      </c>
      <c r="F46" s="407">
        <f>F47</f>
        <v>0</v>
      </c>
      <c r="G46" s="407">
        <f>G47</f>
        <v>0</v>
      </c>
      <c r="H46" s="408"/>
      <c r="I46" s="407">
        <f>I47</f>
        <v>0</v>
      </c>
      <c r="J46" s="407">
        <f>J47</f>
        <v>0</v>
      </c>
      <c r="K46" s="407">
        <f>K47</f>
        <v>0</v>
      </c>
      <c r="L46" s="409"/>
      <c r="M46" s="407">
        <f>M47</f>
        <v>0</v>
      </c>
    </row>
    <row r="47" spans="2:13" ht="13.5" x14ac:dyDescent="0.25">
      <c r="B47" s="410">
        <v>37</v>
      </c>
      <c r="C47" s="410" t="s">
        <v>1987</v>
      </c>
      <c r="E47" s="411"/>
      <c r="F47" s="411">
        <v>0</v>
      </c>
      <c r="G47" s="411">
        <v>0</v>
      </c>
      <c r="H47" s="408"/>
      <c r="I47" s="411"/>
      <c r="J47" s="411">
        <v>0</v>
      </c>
      <c r="K47" s="411">
        <v>0</v>
      </c>
      <c r="L47" s="409"/>
      <c r="M47" s="411">
        <v>0</v>
      </c>
    </row>
    <row r="48" spans="2:13" x14ac:dyDescent="0.25">
      <c r="B48" s="406"/>
      <c r="C48" s="406" t="s">
        <v>2126</v>
      </c>
      <c r="E48" s="407">
        <f>E49</f>
        <v>0</v>
      </c>
      <c r="F48" s="407">
        <f>F49</f>
        <v>0</v>
      </c>
      <c r="G48" s="407">
        <f>G49</f>
        <v>0</v>
      </c>
      <c r="H48" s="408"/>
      <c r="I48" s="407">
        <f>I49</f>
        <v>291460</v>
      </c>
      <c r="J48" s="407">
        <f>J49</f>
        <v>0</v>
      </c>
      <c r="K48" s="407">
        <f>K49</f>
        <v>291460</v>
      </c>
      <c r="L48" s="409"/>
      <c r="M48" s="407">
        <f>M49</f>
        <v>-291460</v>
      </c>
    </row>
    <row r="49" spans="2:13" ht="13.5" x14ac:dyDescent="0.25">
      <c r="B49" s="412">
        <v>38</v>
      </c>
      <c r="C49" s="412" t="s">
        <v>1990</v>
      </c>
      <c r="E49" s="413"/>
      <c r="F49" s="413">
        <v>0</v>
      </c>
      <c r="G49" s="413">
        <v>0</v>
      </c>
      <c r="H49" s="408"/>
      <c r="I49" s="413">
        <v>291460</v>
      </c>
      <c r="J49" s="413">
        <v>0</v>
      </c>
      <c r="K49" s="413">
        <v>291460</v>
      </c>
      <c r="L49" s="409"/>
      <c r="M49" s="413">
        <v>-291460</v>
      </c>
    </row>
    <row r="50" spans="2:13" x14ac:dyDescent="0.25">
      <c r="B50" s="406"/>
      <c r="C50" s="406" t="s">
        <v>4436</v>
      </c>
      <c r="E50" s="407">
        <f>E51</f>
        <v>0</v>
      </c>
      <c r="F50" s="407">
        <f>F51</f>
        <v>4781336873</v>
      </c>
      <c r="G50" s="407">
        <f>G51</f>
        <v>4781336873</v>
      </c>
      <c r="H50" s="408"/>
      <c r="I50" s="407">
        <f>I51</f>
        <v>4781336873</v>
      </c>
      <c r="J50" s="407">
        <f>J51</f>
        <v>0</v>
      </c>
      <c r="K50" s="407">
        <f>K51</f>
        <v>4781336873</v>
      </c>
      <c r="L50" s="409"/>
      <c r="M50" s="407">
        <f>M51</f>
        <v>0</v>
      </c>
    </row>
    <row r="51" spans="2:13" ht="13.5" x14ac:dyDescent="0.25">
      <c r="B51" s="410">
        <v>39</v>
      </c>
      <c r="C51" s="410" t="s">
        <v>2048</v>
      </c>
      <c r="E51" s="411"/>
      <c r="F51" s="411">
        <v>4781336873</v>
      </c>
      <c r="G51" s="411">
        <v>4781336873</v>
      </c>
      <c r="H51" s="408"/>
      <c r="I51" s="411">
        <v>4781336873</v>
      </c>
      <c r="J51" s="411">
        <v>0</v>
      </c>
      <c r="K51" s="411">
        <v>4781336873</v>
      </c>
      <c r="L51" s="409"/>
      <c r="M51" s="411">
        <v>0</v>
      </c>
    </row>
    <row r="52" spans="2:13" ht="13.5" x14ac:dyDescent="0.25">
      <c r="B52" s="550" t="s">
        <v>2049</v>
      </c>
      <c r="C52" s="550"/>
      <c r="E52" s="414">
        <f>E5+E8+E28+E41+E43+E46+E48+E50</f>
        <v>-2879108344</v>
      </c>
      <c r="F52" s="414">
        <f>F5+F8+F28+F41+F43+F46+F48+F50</f>
        <v>7009427947</v>
      </c>
      <c r="G52" s="414">
        <f>G5+G8+G28+G41+G43+G46+G48+G50</f>
        <v>4130319603</v>
      </c>
      <c r="H52" s="415"/>
      <c r="I52" s="414">
        <f>I5+I8+I28+I41+I43+I46+I48+I50</f>
        <v>8776180447</v>
      </c>
      <c r="J52" s="414">
        <f>J5+J8+J28+J41+J43+J46+J48+J50</f>
        <v>-4519225137</v>
      </c>
      <c r="K52" s="414">
        <f>K5+K8+K28+K41+K43+K46+K48+K50</f>
        <v>4256955310</v>
      </c>
      <c r="L52" s="416"/>
      <c r="M52" s="414">
        <f>M5+M8+M28+M41+M43+M46+M48+M50</f>
        <v>-126635707</v>
      </c>
    </row>
  </sheetData>
  <mergeCells count="6">
    <mergeCell ref="M3:M4"/>
    <mergeCell ref="B52:C52"/>
    <mergeCell ref="B3:B4"/>
    <mergeCell ref="C3:C4"/>
    <mergeCell ref="E3:G3"/>
    <mergeCell ref="I3:K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52"/>
  <sheetViews>
    <sheetView zoomScale="80" zoomScaleNormal="80" workbookViewId="0">
      <selection activeCell="F24" sqref="F24"/>
    </sheetView>
  </sheetViews>
  <sheetFormatPr baseColWidth="10" defaultColWidth="45.85546875" defaultRowHeight="11.25" x14ac:dyDescent="0.25"/>
  <cols>
    <col min="1" max="1" width="3.7109375" style="417" bestFit="1" customWidth="1"/>
    <col min="2" max="2" width="2.7109375" style="397" customWidth="1"/>
    <col min="3" max="3" width="49.85546875" style="402" bestFit="1" customWidth="1"/>
    <col min="4" max="4" width="0.28515625" style="399" customWidth="1"/>
    <col min="5" max="5" width="17.7109375" style="402" bestFit="1" customWidth="1"/>
    <col min="6" max="6" width="14.42578125" style="397" bestFit="1" customWidth="1"/>
    <col min="7" max="7" width="16" style="402" bestFit="1" customWidth="1"/>
    <col min="8" max="8" width="0.28515625" style="399" customWidth="1"/>
    <col min="9" max="9" width="15.28515625" style="402" bestFit="1" customWidth="1"/>
    <col min="10" max="10" width="15.140625" style="402" customWidth="1"/>
    <col min="11" max="11" width="16.140625" style="402" customWidth="1"/>
    <col min="12" max="12" width="0.28515625" style="399" customWidth="1"/>
    <col min="13" max="13" width="13.7109375" style="402" bestFit="1" customWidth="1"/>
    <col min="14" max="16384" width="45.85546875" style="402"/>
  </cols>
  <sheetData>
    <row r="1" spans="2:13" ht="22.5" x14ac:dyDescent="0.25">
      <c r="C1" s="398" t="s">
        <v>27</v>
      </c>
      <c r="E1" s="424" t="s">
        <v>14</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548565212</v>
      </c>
      <c r="F5" s="407">
        <f t="shared" ref="F5:G5" si="0">+F6+F7</f>
        <v>541402661</v>
      </c>
      <c r="G5" s="407">
        <f t="shared" si="0"/>
        <v>1089967873</v>
      </c>
      <c r="H5" s="408"/>
      <c r="I5" s="407">
        <f>+I6+I7</f>
        <v>1091967873</v>
      </c>
      <c r="J5" s="407">
        <f>+J6+J7</f>
        <v>0</v>
      </c>
      <c r="K5" s="407">
        <f>+K6+K7</f>
        <v>1091967873</v>
      </c>
      <c r="L5" s="409"/>
      <c r="M5" s="407">
        <f>+M6+M7</f>
        <v>-2000000</v>
      </c>
    </row>
    <row r="6" spans="2:13" ht="13.5" x14ac:dyDescent="0.25">
      <c r="B6" s="410">
        <v>1</v>
      </c>
      <c r="C6" s="410" t="s">
        <v>2041</v>
      </c>
      <c r="E6" s="422">
        <v>548565212</v>
      </c>
      <c r="F6" s="422">
        <v>541402661</v>
      </c>
      <c r="G6" s="422">
        <v>1089967873</v>
      </c>
      <c r="H6" s="420"/>
      <c r="I6" s="422">
        <v>1089967873</v>
      </c>
      <c r="J6" s="411">
        <v>0</v>
      </c>
      <c r="K6" s="422">
        <v>1089967873</v>
      </c>
      <c r="L6" s="421"/>
      <c r="M6" s="411">
        <v>0</v>
      </c>
    </row>
    <row r="7" spans="2:13" ht="13.5" x14ac:dyDescent="0.25">
      <c r="B7" s="412">
        <v>2</v>
      </c>
      <c r="C7" s="412" t="s">
        <v>1889</v>
      </c>
      <c r="E7" s="423"/>
      <c r="F7" s="413">
        <v>0</v>
      </c>
      <c r="G7" s="413">
        <v>0</v>
      </c>
      <c r="H7" s="420"/>
      <c r="I7" s="423">
        <v>2000000</v>
      </c>
      <c r="J7" s="413">
        <v>0</v>
      </c>
      <c r="K7" s="413">
        <v>2000000</v>
      </c>
      <c r="L7" s="421"/>
      <c r="M7" s="413">
        <v>-2000000</v>
      </c>
    </row>
    <row r="8" spans="2:13" x14ac:dyDescent="0.25">
      <c r="B8" s="406"/>
      <c r="C8" s="406" t="s">
        <v>2113</v>
      </c>
      <c r="E8" s="407">
        <f>SUM(E9:E27)</f>
        <v>2804054882</v>
      </c>
      <c r="F8" s="407">
        <f>SUM(F9:F27)</f>
        <v>0</v>
      </c>
      <c r="G8" s="407">
        <f>SUM(G9:G27)</f>
        <v>2804054882</v>
      </c>
      <c r="H8" s="408"/>
      <c r="I8" s="407">
        <f>SUM(I9:I27)</f>
        <v>2804084882</v>
      </c>
      <c r="J8" s="407">
        <f>SUM(J9:J27)</f>
        <v>0</v>
      </c>
      <c r="K8" s="407">
        <f>SUM(K9:K27)</f>
        <v>2804084882</v>
      </c>
      <c r="L8" s="409"/>
      <c r="M8" s="407">
        <f>SUM(M9:M27)</f>
        <v>-30000</v>
      </c>
    </row>
    <row r="9" spans="2:13" ht="13.5" x14ac:dyDescent="0.25">
      <c r="B9" s="410">
        <v>3</v>
      </c>
      <c r="C9" s="410" t="s">
        <v>2054</v>
      </c>
      <c r="E9" s="422"/>
      <c r="F9" s="411">
        <v>0</v>
      </c>
      <c r="G9" s="411">
        <v>0</v>
      </c>
      <c r="H9" s="420"/>
      <c r="I9" s="411">
        <v>0</v>
      </c>
      <c r="J9" s="411">
        <v>0</v>
      </c>
      <c r="K9" s="411">
        <v>0</v>
      </c>
      <c r="L9" s="421"/>
      <c r="M9" s="411">
        <v>0</v>
      </c>
    </row>
    <row r="10" spans="2:13" ht="13.5" x14ac:dyDescent="0.25">
      <c r="B10" s="412">
        <v>4</v>
      </c>
      <c r="C10" s="412" t="s">
        <v>2042</v>
      </c>
      <c r="E10" s="423">
        <v>1166460970</v>
      </c>
      <c r="F10" s="413">
        <v>0</v>
      </c>
      <c r="G10" s="413">
        <v>1166460970</v>
      </c>
      <c r="H10" s="420"/>
      <c r="I10" s="423">
        <v>1166460970</v>
      </c>
      <c r="J10" s="413">
        <v>0</v>
      </c>
      <c r="K10" s="413">
        <v>1166460970</v>
      </c>
      <c r="L10" s="421"/>
      <c r="M10" s="413">
        <v>0</v>
      </c>
    </row>
    <row r="11" spans="2:13" ht="13.5" x14ac:dyDescent="0.25">
      <c r="B11" s="410">
        <v>5</v>
      </c>
      <c r="C11" s="410" t="s">
        <v>2050</v>
      </c>
      <c r="E11" s="422"/>
      <c r="F11" s="411">
        <v>0</v>
      </c>
      <c r="G11" s="411">
        <v>0</v>
      </c>
      <c r="H11" s="420"/>
      <c r="I11" s="422"/>
      <c r="J11" s="411">
        <v>0</v>
      </c>
      <c r="K11" s="411">
        <v>0</v>
      </c>
      <c r="L11" s="421"/>
      <c r="M11" s="411">
        <v>0</v>
      </c>
    </row>
    <row r="12" spans="2:13" ht="13.5" x14ac:dyDescent="0.25">
      <c r="B12" s="412">
        <v>6</v>
      </c>
      <c r="C12" s="412" t="s">
        <v>2043</v>
      </c>
      <c r="E12" s="423">
        <v>740615678</v>
      </c>
      <c r="F12" s="413">
        <v>0</v>
      </c>
      <c r="G12" s="413">
        <v>740615678</v>
      </c>
      <c r="H12" s="420"/>
      <c r="I12" s="423">
        <v>740615678</v>
      </c>
      <c r="J12" s="413">
        <v>0</v>
      </c>
      <c r="K12" s="413">
        <v>740615678</v>
      </c>
      <c r="L12" s="421"/>
      <c r="M12" s="413">
        <v>0</v>
      </c>
    </row>
    <row r="13" spans="2:13" ht="13.5" x14ac:dyDescent="0.25">
      <c r="B13" s="410">
        <v>7</v>
      </c>
      <c r="C13" s="410" t="s">
        <v>2051</v>
      </c>
      <c r="E13" s="422">
        <v>69093245</v>
      </c>
      <c r="F13" s="411">
        <v>0</v>
      </c>
      <c r="G13" s="411">
        <v>69093245</v>
      </c>
      <c r="H13" s="420"/>
      <c r="I13" s="422">
        <v>69093245</v>
      </c>
      <c r="J13" s="411"/>
      <c r="K13" s="411">
        <v>69093245</v>
      </c>
      <c r="L13" s="421"/>
      <c r="M13" s="411">
        <v>0</v>
      </c>
    </row>
    <row r="14" spans="2:13" ht="13.5" x14ac:dyDescent="0.25">
      <c r="B14" s="412">
        <v>8</v>
      </c>
      <c r="C14" s="412" t="s">
        <v>4432</v>
      </c>
      <c r="E14" s="423">
        <v>180098761</v>
      </c>
      <c r="F14" s="413">
        <v>0</v>
      </c>
      <c r="G14" s="413">
        <v>180098761</v>
      </c>
      <c r="H14" s="420"/>
      <c r="I14" s="423">
        <v>180098761</v>
      </c>
      <c r="J14" s="413">
        <v>0</v>
      </c>
      <c r="K14" s="413">
        <v>180098761</v>
      </c>
      <c r="L14" s="421"/>
      <c r="M14" s="413">
        <v>0</v>
      </c>
    </row>
    <row r="15" spans="2:13" ht="13.5" x14ac:dyDescent="0.25">
      <c r="B15" s="410">
        <v>9</v>
      </c>
      <c r="C15" s="410" t="s">
        <v>2052</v>
      </c>
      <c r="E15" s="422">
        <v>94388357</v>
      </c>
      <c r="F15" s="411">
        <v>0</v>
      </c>
      <c r="G15" s="411">
        <v>94388357</v>
      </c>
      <c r="H15" s="420"/>
      <c r="I15" s="422">
        <v>94388357</v>
      </c>
      <c r="J15" s="411">
        <v>0</v>
      </c>
      <c r="K15" s="411">
        <v>94388357</v>
      </c>
      <c r="L15" s="421"/>
      <c r="M15" s="411">
        <v>0</v>
      </c>
    </row>
    <row r="16" spans="2:13" ht="13.5" x14ac:dyDescent="0.25">
      <c r="B16" s="412">
        <v>10</v>
      </c>
      <c r="C16" s="412" t="s">
        <v>2115</v>
      </c>
      <c r="E16" s="423"/>
      <c r="F16" s="413">
        <v>0</v>
      </c>
      <c r="G16" s="413">
        <v>0</v>
      </c>
      <c r="H16" s="420"/>
      <c r="I16" s="423"/>
      <c r="J16" s="413">
        <v>0</v>
      </c>
      <c r="K16" s="413">
        <v>0</v>
      </c>
      <c r="L16" s="421"/>
      <c r="M16" s="413">
        <v>0</v>
      </c>
    </row>
    <row r="17" spans="2:13" ht="13.5" x14ac:dyDescent="0.25">
      <c r="B17" s="410">
        <v>11</v>
      </c>
      <c r="C17" s="410" t="s">
        <v>2053</v>
      </c>
      <c r="E17" s="422">
        <v>120679341</v>
      </c>
      <c r="F17" s="411">
        <v>0</v>
      </c>
      <c r="G17" s="411">
        <v>120679341</v>
      </c>
      <c r="H17" s="420"/>
      <c r="I17" s="422">
        <v>120679341</v>
      </c>
      <c r="J17" s="411">
        <v>0</v>
      </c>
      <c r="K17" s="411">
        <v>120679341</v>
      </c>
      <c r="L17" s="421"/>
      <c r="M17" s="411">
        <v>0</v>
      </c>
    </row>
    <row r="18" spans="2:13" ht="13.5" x14ac:dyDescent="0.25">
      <c r="B18" s="412">
        <v>12</v>
      </c>
      <c r="C18" s="412" t="s">
        <v>2044</v>
      </c>
      <c r="E18" s="423">
        <v>1416000</v>
      </c>
      <c r="F18" s="413">
        <v>0</v>
      </c>
      <c r="G18" s="413">
        <v>1416000</v>
      </c>
      <c r="H18" s="420"/>
      <c r="I18" s="423">
        <v>1416000</v>
      </c>
      <c r="J18" s="413">
        <v>0</v>
      </c>
      <c r="K18" s="413">
        <v>1416000</v>
      </c>
      <c r="L18" s="421"/>
      <c r="M18" s="413">
        <v>0</v>
      </c>
    </row>
    <row r="19" spans="2:13" ht="13.5" x14ac:dyDescent="0.25">
      <c r="B19" s="410">
        <v>13</v>
      </c>
      <c r="C19" s="410" t="s">
        <v>2055</v>
      </c>
      <c r="E19" s="422"/>
      <c r="F19" s="411">
        <v>0</v>
      </c>
      <c r="G19" s="411">
        <v>0</v>
      </c>
      <c r="H19" s="420"/>
      <c r="I19" s="422"/>
      <c r="J19" s="411">
        <v>0</v>
      </c>
      <c r="K19" s="411">
        <v>0</v>
      </c>
      <c r="L19" s="421"/>
      <c r="M19" s="411">
        <v>0</v>
      </c>
    </row>
    <row r="20" spans="2:13" ht="13.5" x14ac:dyDescent="0.25">
      <c r="B20" s="412">
        <v>14</v>
      </c>
      <c r="C20" s="412" t="s">
        <v>2116</v>
      </c>
      <c r="E20" s="423"/>
      <c r="F20" s="413">
        <v>0</v>
      </c>
      <c r="G20" s="413">
        <v>0</v>
      </c>
      <c r="H20" s="420"/>
      <c r="I20" s="423"/>
      <c r="J20" s="413">
        <v>0</v>
      </c>
      <c r="K20" s="413">
        <v>0</v>
      </c>
      <c r="L20" s="421"/>
      <c r="M20" s="413">
        <v>0</v>
      </c>
    </row>
    <row r="21" spans="2:13" ht="13.5" x14ac:dyDescent="0.25">
      <c r="B21" s="410">
        <v>15</v>
      </c>
      <c r="C21" s="410" t="s">
        <v>2056</v>
      </c>
      <c r="E21" s="422"/>
      <c r="F21" s="411">
        <v>0</v>
      </c>
      <c r="G21" s="411">
        <v>0</v>
      </c>
      <c r="H21" s="420"/>
      <c r="I21" s="422"/>
      <c r="J21" s="411">
        <v>0</v>
      </c>
      <c r="K21" s="411">
        <v>0</v>
      </c>
      <c r="L21" s="421"/>
      <c r="M21" s="411">
        <v>0</v>
      </c>
    </row>
    <row r="22" spans="2:13" ht="13.5" x14ac:dyDescent="0.25">
      <c r="B22" s="412">
        <v>16</v>
      </c>
      <c r="C22" s="412" t="s">
        <v>1931</v>
      </c>
      <c r="E22" s="423">
        <v>249493465</v>
      </c>
      <c r="F22" s="413">
        <v>0</v>
      </c>
      <c r="G22" s="413">
        <v>249493465</v>
      </c>
      <c r="H22" s="420"/>
      <c r="I22" s="423">
        <v>249493465</v>
      </c>
      <c r="J22" s="413">
        <v>0</v>
      </c>
      <c r="K22" s="413">
        <v>249493465</v>
      </c>
      <c r="L22" s="421"/>
      <c r="M22" s="413">
        <v>0</v>
      </c>
    </row>
    <row r="23" spans="2:13" ht="13.5" x14ac:dyDescent="0.25">
      <c r="B23" s="410">
        <v>17</v>
      </c>
      <c r="C23" s="410" t="s">
        <v>2118</v>
      </c>
      <c r="E23" s="422"/>
      <c r="F23" s="411">
        <v>0</v>
      </c>
      <c r="G23" s="411">
        <v>0</v>
      </c>
      <c r="H23" s="420"/>
      <c r="I23" s="422"/>
      <c r="J23" s="411">
        <v>0</v>
      </c>
      <c r="K23" s="411">
        <v>0</v>
      </c>
      <c r="L23" s="421"/>
      <c r="M23" s="411">
        <v>0</v>
      </c>
    </row>
    <row r="24" spans="2:13" ht="13.5" x14ac:dyDescent="0.25">
      <c r="B24" s="412">
        <v>18</v>
      </c>
      <c r="C24" s="412" t="s">
        <v>2924</v>
      </c>
      <c r="E24" s="423"/>
      <c r="F24" s="413">
        <v>0</v>
      </c>
      <c r="G24" s="413">
        <v>0</v>
      </c>
      <c r="H24" s="420"/>
      <c r="I24" s="423">
        <v>30000</v>
      </c>
      <c r="J24" s="413">
        <v>0</v>
      </c>
      <c r="K24" s="413">
        <v>30000</v>
      </c>
      <c r="L24" s="421"/>
      <c r="M24" s="413">
        <v>-30000</v>
      </c>
    </row>
    <row r="25" spans="2:13" ht="13.5" x14ac:dyDescent="0.25">
      <c r="B25" s="410">
        <v>19</v>
      </c>
      <c r="C25" s="410" t="s">
        <v>4433</v>
      </c>
      <c r="E25" s="422">
        <v>158470116</v>
      </c>
      <c r="F25" s="411">
        <v>0</v>
      </c>
      <c r="G25" s="411">
        <v>158470116</v>
      </c>
      <c r="H25" s="420"/>
      <c r="I25" s="422">
        <v>158470116</v>
      </c>
      <c r="J25" s="411"/>
      <c r="K25" s="411">
        <v>158470116</v>
      </c>
      <c r="L25" s="421"/>
      <c r="M25" s="411">
        <v>0</v>
      </c>
    </row>
    <row r="26" spans="2:13" ht="13.5" x14ac:dyDescent="0.25">
      <c r="B26" s="412">
        <v>20</v>
      </c>
      <c r="C26" s="412" t="s">
        <v>4434</v>
      </c>
      <c r="E26" s="423"/>
      <c r="F26" s="413">
        <v>0</v>
      </c>
      <c r="G26" s="413">
        <v>0</v>
      </c>
      <c r="H26" s="420"/>
      <c r="I26" s="423"/>
      <c r="J26" s="413">
        <v>0</v>
      </c>
      <c r="K26" s="413">
        <v>0</v>
      </c>
      <c r="L26" s="421"/>
      <c r="M26" s="413">
        <v>0</v>
      </c>
    </row>
    <row r="27" spans="2:13" ht="13.5" x14ac:dyDescent="0.25">
      <c r="B27" s="410">
        <v>21</v>
      </c>
      <c r="C27" s="410" t="s">
        <v>1889</v>
      </c>
      <c r="E27" s="422">
        <v>23338949</v>
      </c>
      <c r="F27" s="411">
        <v>0</v>
      </c>
      <c r="G27" s="411">
        <v>23338949</v>
      </c>
      <c r="H27" s="420"/>
      <c r="I27" s="422">
        <v>23338949</v>
      </c>
      <c r="J27" s="411">
        <v>0</v>
      </c>
      <c r="K27" s="411">
        <v>23338949</v>
      </c>
      <c r="L27" s="421"/>
      <c r="M27" s="411">
        <v>0</v>
      </c>
    </row>
    <row r="28" spans="2:13" x14ac:dyDescent="0.25">
      <c r="B28" s="406"/>
      <c r="C28" s="406" t="s">
        <v>2120</v>
      </c>
      <c r="E28" s="407">
        <f>SUM(E29:E40)</f>
        <v>-6243797646</v>
      </c>
      <c r="F28" s="407">
        <f t="shared" ref="F28:G28" si="1">SUM(F29:F40)</f>
        <v>-240752844</v>
      </c>
      <c r="G28" s="407">
        <f t="shared" si="1"/>
        <v>-6484550490</v>
      </c>
      <c r="H28" s="408"/>
      <c r="I28" s="407">
        <f t="shared" ref="I28:K28" si="2">SUM(I29:I40)</f>
        <v>-262615953</v>
      </c>
      <c r="J28" s="407">
        <f t="shared" si="2"/>
        <v>-6221934537</v>
      </c>
      <c r="K28" s="407">
        <f t="shared" si="2"/>
        <v>-6484550490</v>
      </c>
      <c r="L28" s="409"/>
      <c r="M28" s="407">
        <f t="shared" ref="M28" si="3">SUM(M29:M40)</f>
        <v>0</v>
      </c>
    </row>
    <row r="29" spans="2:13" ht="13.5" x14ac:dyDescent="0.25">
      <c r="B29" s="412">
        <v>22</v>
      </c>
      <c r="C29" s="412" t="s">
        <v>2046</v>
      </c>
      <c r="E29" s="423">
        <v>-10701716255</v>
      </c>
      <c r="F29" s="413">
        <v>0</v>
      </c>
      <c r="G29" s="413">
        <v>-10701716255</v>
      </c>
      <c r="H29" s="420"/>
      <c r="I29" s="423">
        <v>-4479781718</v>
      </c>
      <c r="J29" s="413">
        <v>-6221934537</v>
      </c>
      <c r="K29" s="413">
        <v>-10701716255</v>
      </c>
      <c r="L29" s="421"/>
      <c r="M29" s="413">
        <v>0</v>
      </c>
    </row>
    <row r="30" spans="2:13" ht="13.5" x14ac:dyDescent="0.25">
      <c r="B30" s="410">
        <v>23</v>
      </c>
      <c r="C30" s="410" t="s">
        <v>1955</v>
      </c>
      <c r="E30" s="422">
        <v>2115993470</v>
      </c>
      <c r="F30" s="411">
        <v>-334352844</v>
      </c>
      <c r="G30" s="411">
        <v>1781640626</v>
      </c>
      <c r="H30" s="420"/>
      <c r="I30" s="422">
        <v>1781640626</v>
      </c>
      <c r="J30" s="411">
        <v>0</v>
      </c>
      <c r="K30" s="411">
        <v>1781640626</v>
      </c>
      <c r="L30" s="421"/>
      <c r="M30" s="411">
        <v>0</v>
      </c>
    </row>
    <row r="31" spans="2:13" ht="13.5" x14ac:dyDescent="0.25">
      <c r="B31" s="412">
        <v>24</v>
      </c>
      <c r="C31" s="412" t="s">
        <v>2047</v>
      </c>
      <c r="E31" s="423">
        <v>93344262</v>
      </c>
      <c r="F31" s="413">
        <v>93600000</v>
      </c>
      <c r="G31" s="413">
        <v>186944262</v>
      </c>
      <c r="H31" s="420"/>
      <c r="I31" s="423">
        <v>186944262</v>
      </c>
      <c r="J31" s="413">
        <v>0</v>
      </c>
      <c r="K31" s="413">
        <v>186944262</v>
      </c>
      <c r="L31" s="421"/>
      <c r="M31" s="413">
        <v>0</v>
      </c>
    </row>
    <row r="32" spans="2:13" ht="13.5" x14ac:dyDescent="0.25">
      <c r="B32" s="410">
        <v>25</v>
      </c>
      <c r="C32" s="410" t="s">
        <v>1964</v>
      </c>
      <c r="E32" s="422"/>
      <c r="F32" s="411">
        <v>0</v>
      </c>
      <c r="G32" s="411">
        <v>0</v>
      </c>
      <c r="H32" s="420"/>
      <c r="I32" s="422"/>
      <c r="J32" s="411">
        <v>0</v>
      </c>
      <c r="K32" s="411">
        <v>0</v>
      </c>
      <c r="L32" s="421"/>
      <c r="M32" s="411">
        <v>0</v>
      </c>
    </row>
    <row r="33" spans="2:13" ht="13.5" x14ac:dyDescent="0.25">
      <c r="B33" s="412">
        <v>26</v>
      </c>
      <c r="C33" s="412" t="s">
        <v>1966</v>
      </c>
      <c r="E33" s="423"/>
      <c r="F33" s="413">
        <v>0</v>
      </c>
      <c r="G33" s="413">
        <v>0</v>
      </c>
      <c r="H33" s="420"/>
      <c r="I33" s="423"/>
      <c r="J33" s="413">
        <v>0</v>
      </c>
      <c r="K33" s="413">
        <v>0</v>
      </c>
      <c r="L33" s="421"/>
      <c r="M33" s="413">
        <v>0</v>
      </c>
    </row>
    <row r="34" spans="2:13" ht="13.5" x14ac:dyDescent="0.25">
      <c r="B34" s="410">
        <v>27</v>
      </c>
      <c r="C34" s="410" t="s">
        <v>1889</v>
      </c>
      <c r="E34" s="422"/>
      <c r="F34" s="411">
        <v>0</v>
      </c>
      <c r="G34" s="411">
        <v>0</v>
      </c>
      <c r="H34" s="420"/>
      <c r="I34" s="422"/>
      <c r="J34" s="411">
        <v>0</v>
      </c>
      <c r="K34" s="411">
        <v>0</v>
      </c>
      <c r="L34" s="421"/>
      <c r="M34" s="411">
        <v>0</v>
      </c>
    </row>
    <row r="35" spans="2:13" ht="13.5" x14ac:dyDescent="0.25">
      <c r="B35" s="412">
        <v>28</v>
      </c>
      <c r="C35" s="412" t="s">
        <v>1970</v>
      </c>
      <c r="E35" s="423"/>
      <c r="F35" s="413">
        <v>0</v>
      </c>
      <c r="G35" s="413">
        <v>0</v>
      </c>
      <c r="H35" s="420"/>
      <c r="I35" s="423"/>
      <c r="J35" s="413">
        <v>0</v>
      </c>
      <c r="K35" s="413">
        <v>0</v>
      </c>
      <c r="L35" s="421"/>
      <c r="M35" s="413">
        <v>0</v>
      </c>
    </row>
    <row r="36" spans="2:13" ht="13.5" x14ac:dyDescent="0.25">
      <c r="B36" s="410">
        <v>29</v>
      </c>
      <c r="C36" s="410" t="s">
        <v>2121</v>
      </c>
      <c r="E36" s="422"/>
      <c r="F36" s="411">
        <v>0</v>
      </c>
      <c r="G36" s="411">
        <v>0</v>
      </c>
      <c r="H36" s="420"/>
      <c r="I36" s="422"/>
      <c r="J36" s="411">
        <v>0</v>
      </c>
      <c r="K36" s="411">
        <v>0</v>
      </c>
      <c r="L36" s="421"/>
      <c r="M36" s="411">
        <v>0</v>
      </c>
    </row>
    <row r="37" spans="2:13" ht="13.5" x14ac:dyDescent="0.25">
      <c r="B37" s="412">
        <v>30</v>
      </c>
      <c r="C37" s="412" t="s">
        <v>2122</v>
      </c>
      <c r="E37" s="423"/>
      <c r="F37" s="413">
        <v>0</v>
      </c>
      <c r="G37" s="413">
        <v>0</v>
      </c>
      <c r="H37" s="420"/>
      <c r="I37" s="423"/>
      <c r="J37" s="413">
        <v>0</v>
      </c>
      <c r="K37" s="413">
        <v>0</v>
      </c>
      <c r="L37" s="421"/>
      <c r="M37" s="413">
        <v>0</v>
      </c>
    </row>
    <row r="38" spans="2:13" ht="13.5" x14ac:dyDescent="0.25">
      <c r="B38" s="410">
        <v>31</v>
      </c>
      <c r="C38" s="410" t="s">
        <v>1972</v>
      </c>
      <c r="E38" s="422"/>
      <c r="F38" s="411">
        <v>0</v>
      </c>
      <c r="G38" s="411">
        <v>0</v>
      </c>
      <c r="H38" s="420"/>
      <c r="I38" s="422"/>
      <c r="J38" s="411">
        <v>0</v>
      </c>
      <c r="K38" s="411">
        <v>0</v>
      </c>
      <c r="L38" s="421"/>
      <c r="M38" s="411">
        <v>0</v>
      </c>
    </row>
    <row r="39" spans="2:13" ht="13.5" x14ac:dyDescent="0.25">
      <c r="B39" s="412">
        <v>32</v>
      </c>
      <c r="C39" s="412" t="s">
        <v>1974</v>
      </c>
      <c r="E39" s="423"/>
      <c r="F39" s="413">
        <v>0</v>
      </c>
      <c r="G39" s="413">
        <v>0</v>
      </c>
      <c r="H39" s="420"/>
      <c r="I39" s="423"/>
      <c r="J39" s="413">
        <v>0</v>
      </c>
      <c r="K39" s="413">
        <v>0</v>
      </c>
      <c r="L39" s="421"/>
      <c r="M39" s="413">
        <v>0</v>
      </c>
    </row>
    <row r="40" spans="2:13" ht="13.5" x14ac:dyDescent="0.25">
      <c r="B40" s="410">
        <v>33</v>
      </c>
      <c r="C40" s="410" t="s">
        <v>1976</v>
      </c>
      <c r="E40" s="422">
        <v>2248580877</v>
      </c>
      <c r="F40" s="411"/>
      <c r="G40" s="411">
        <v>2248580877</v>
      </c>
      <c r="H40" s="420"/>
      <c r="I40" s="422">
        <v>2248580877</v>
      </c>
      <c r="J40" s="411">
        <v>0</v>
      </c>
      <c r="K40" s="411">
        <v>2248580877</v>
      </c>
      <c r="L40" s="421"/>
      <c r="M40" s="411">
        <v>0</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23"/>
      <c r="F42" s="413">
        <v>0</v>
      </c>
      <c r="G42" s="413">
        <v>0</v>
      </c>
      <c r="H42" s="420"/>
      <c r="I42" s="423"/>
      <c r="J42" s="413">
        <v>0</v>
      </c>
      <c r="K42" s="413">
        <v>0</v>
      </c>
      <c r="L42" s="421"/>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0">
        <v>35</v>
      </c>
      <c r="C44" s="410" t="s">
        <v>1982</v>
      </c>
      <c r="E44" s="422"/>
      <c r="F44" s="411">
        <v>0</v>
      </c>
      <c r="G44" s="411">
        <v>0</v>
      </c>
      <c r="H44" s="420"/>
      <c r="I44" s="422"/>
      <c r="J44" s="411"/>
      <c r="K44" s="411">
        <v>0</v>
      </c>
      <c r="L44" s="421"/>
      <c r="M44" s="411">
        <v>0</v>
      </c>
    </row>
    <row r="45" spans="2:13" ht="13.5" x14ac:dyDescent="0.25">
      <c r="B45" s="412">
        <v>36</v>
      </c>
      <c r="C45" s="412" t="s">
        <v>1984</v>
      </c>
      <c r="E45" s="423"/>
      <c r="F45" s="413">
        <v>0</v>
      </c>
      <c r="G45" s="413">
        <v>0</v>
      </c>
      <c r="H45" s="420"/>
      <c r="I45" s="423"/>
      <c r="J45" s="413">
        <v>0</v>
      </c>
      <c r="K45" s="413">
        <v>0</v>
      </c>
      <c r="L45" s="421"/>
      <c r="M45" s="413">
        <v>0</v>
      </c>
    </row>
    <row r="46" spans="2:13" x14ac:dyDescent="0.25">
      <c r="B46" s="406"/>
      <c r="C46" s="406" t="s">
        <v>4435</v>
      </c>
      <c r="E46" s="407">
        <f>E47</f>
        <v>9888400</v>
      </c>
      <c r="F46" s="407">
        <f>F47</f>
        <v>0</v>
      </c>
      <c r="G46" s="407">
        <f>G47</f>
        <v>9888400</v>
      </c>
      <c r="H46" s="408"/>
      <c r="I46" s="407">
        <f>I47</f>
        <v>0</v>
      </c>
      <c r="J46" s="407">
        <f>J47</f>
        <v>9888400</v>
      </c>
      <c r="K46" s="407">
        <f>K47</f>
        <v>9888400</v>
      </c>
      <c r="L46" s="409"/>
      <c r="M46" s="407">
        <f>M47</f>
        <v>0</v>
      </c>
    </row>
    <row r="47" spans="2:13" ht="13.5" x14ac:dyDescent="0.25">
      <c r="B47" s="410">
        <v>37</v>
      </c>
      <c r="C47" s="410" t="s">
        <v>1987</v>
      </c>
      <c r="E47" s="422">
        <v>9888400</v>
      </c>
      <c r="F47" s="411">
        <v>0</v>
      </c>
      <c r="G47" s="411">
        <v>9888400</v>
      </c>
      <c r="H47" s="420"/>
      <c r="I47" s="422"/>
      <c r="J47" s="422">
        <v>9888400</v>
      </c>
      <c r="K47" s="411">
        <v>9888400</v>
      </c>
      <c r="L47" s="421"/>
      <c r="M47" s="411">
        <v>0</v>
      </c>
    </row>
    <row r="48" spans="2:13" x14ac:dyDescent="0.25">
      <c r="B48" s="406"/>
      <c r="C48" s="406" t="s">
        <v>2126</v>
      </c>
      <c r="E48" s="407">
        <f>E49</f>
        <v>2577530</v>
      </c>
      <c r="F48" s="407">
        <f>F49</f>
        <v>0</v>
      </c>
      <c r="G48" s="407">
        <f>G49</f>
        <v>2577530</v>
      </c>
      <c r="H48" s="408"/>
      <c r="I48" s="407">
        <f>I49</f>
        <v>3135570</v>
      </c>
      <c r="J48" s="407">
        <f>J49</f>
        <v>0</v>
      </c>
      <c r="K48" s="407">
        <f>K49</f>
        <v>3135570</v>
      </c>
      <c r="L48" s="409"/>
      <c r="M48" s="407">
        <f>M49</f>
        <v>-558040</v>
      </c>
    </row>
    <row r="49" spans="2:13" ht="13.5" x14ac:dyDescent="0.25">
      <c r="B49" s="412">
        <v>38</v>
      </c>
      <c r="C49" s="412" t="s">
        <v>1990</v>
      </c>
      <c r="E49" s="423">
        <v>2577530</v>
      </c>
      <c r="F49" s="413">
        <v>0</v>
      </c>
      <c r="G49" s="413">
        <v>2577530</v>
      </c>
      <c r="H49" s="420"/>
      <c r="I49" s="423">
        <v>3135570</v>
      </c>
      <c r="J49" s="413">
        <v>0</v>
      </c>
      <c r="K49" s="413">
        <v>3135570</v>
      </c>
      <c r="L49" s="421"/>
      <c r="M49" s="413">
        <v>-558040</v>
      </c>
    </row>
    <row r="50" spans="2:13" x14ac:dyDescent="0.25">
      <c r="B50" s="406"/>
      <c r="C50" s="406" t="s">
        <v>4436</v>
      </c>
      <c r="E50" s="407">
        <f>E51</f>
        <v>2652941514</v>
      </c>
      <c r="F50" s="407">
        <f>F51</f>
        <v>0</v>
      </c>
      <c r="G50" s="407">
        <f>G51</f>
        <v>2652941514</v>
      </c>
      <c r="H50" s="408"/>
      <c r="I50" s="407">
        <f>I51</f>
        <v>2652941514</v>
      </c>
      <c r="J50" s="407">
        <f>J51</f>
        <v>0</v>
      </c>
      <c r="K50" s="407">
        <f>K51</f>
        <v>2652941514</v>
      </c>
      <c r="L50" s="409"/>
      <c r="M50" s="407">
        <f>M51</f>
        <v>0</v>
      </c>
    </row>
    <row r="51" spans="2:13" ht="13.5" x14ac:dyDescent="0.25">
      <c r="B51" s="410">
        <v>39</v>
      </c>
      <c r="C51" s="410" t="s">
        <v>2048</v>
      </c>
      <c r="E51" s="422">
        <v>2652941514</v>
      </c>
      <c r="F51" s="411">
        <v>0</v>
      </c>
      <c r="G51" s="411">
        <v>2652941514</v>
      </c>
      <c r="H51" s="420"/>
      <c r="I51" s="422">
        <v>2652941514</v>
      </c>
      <c r="J51" s="411">
        <v>0</v>
      </c>
      <c r="K51" s="411">
        <v>2652941514</v>
      </c>
      <c r="L51" s="421"/>
      <c r="M51" s="411">
        <v>0</v>
      </c>
    </row>
    <row r="52" spans="2:13" ht="13.5" x14ac:dyDescent="0.25">
      <c r="B52" s="550" t="s">
        <v>2049</v>
      </c>
      <c r="C52" s="550"/>
      <c r="E52" s="414">
        <f>E5+E8+E28+E41+E43+E46+E48+E50</f>
        <v>-225770108</v>
      </c>
      <c r="F52" s="414">
        <f>F5+F8+F28+F41+F43+F46+F48+F50</f>
        <v>300649817</v>
      </c>
      <c r="G52" s="414">
        <f>G5+G8+G28+G41+G43+G46+G48+G50</f>
        <v>74879709</v>
      </c>
      <c r="H52" s="415"/>
      <c r="I52" s="414">
        <f>I5+I8+I28+I41+I43+I46+I48+I50</f>
        <v>6289513886</v>
      </c>
      <c r="J52" s="414">
        <f>J5+J8+J28+J41+J43+J46+J48+J50</f>
        <v>-6212046137</v>
      </c>
      <c r="K52" s="414">
        <f>K5+K8+K28+K41+K43+K46+K48+K50</f>
        <v>77467749</v>
      </c>
      <c r="L52" s="416"/>
      <c r="M52" s="414">
        <f>M5+M8+M28+M41+M43+M46+M48+M50</f>
        <v>-2588040</v>
      </c>
    </row>
  </sheetData>
  <mergeCells count="6">
    <mergeCell ref="M3:M4"/>
    <mergeCell ref="B52:C52"/>
    <mergeCell ref="B3:B4"/>
    <mergeCell ref="C3:C4"/>
    <mergeCell ref="E3:G3"/>
    <mergeCell ref="I3:K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52"/>
  <sheetViews>
    <sheetView zoomScale="80" zoomScaleNormal="80" workbookViewId="0">
      <selection activeCell="B1" sqref="B1"/>
    </sheetView>
  </sheetViews>
  <sheetFormatPr baseColWidth="10" defaultColWidth="45.85546875" defaultRowHeight="11.25" x14ac:dyDescent="0.25"/>
  <cols>
    <col min="1" max="1" width="3.7109375" style="417" bestFit="1" customWidth="1"/>
    <col min="2" max="2" width="2.7109375" style="397" customWidth="1"/>
    <col min="3" max="3" width="49.85546875" style="402" bestFit="1" customWidth="1"/>
    <col min="4" max="4" width="0.28515625" style="399" customWidth="1"/>
    <col min="5" max="5" width="13.7109375" style="402" bestFit="1" customWidth="1"/>
    <col min="6" max="6" width="13.42578125" style="397" bestFit="1" customWidth="1"/>
    <col min="7" max="7" width="13.7109375" style="402" bestFit="1" customWidth="1"/>
    <col min="8" max="8" width="0.28515625" style="399" customWidth="1"/>
    <col min="9" max="9" width="13.7109375" style="402" bestFit="1" customWidth="1"/>
    <col min="10" max="10" width="15.140625" style="402" customWidth="1"/>
    <col min="11" max="11" width="16.140625" style="402" customWidth="1"/>
    <col min="12" max="12" width="0.28515625" style="399" customWidth="1"/>
    <col min="13" max="13" width="13.7109375" style="402" bestFit="1" customWidth="1"/>
    <col min="14" max="16384" width="45.85546875" style="402"/>
  </cols>
  <sheetData>
    <row r="1" spans="2:13" ht="22.5" x14ac:dyDescent="0.25">
      <c r="C1" s="398" t="s">
        <v>27</v>
      </c>
      <c r="E1" s="424" t="s">
        <v>21</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44763007</v>
      </c>
      <c r="F5" s="407">
        <f t="shared" ref="F5:G5" si="0">+F6+F7</f>
        <v>54569157</v>
      </c>
      <c r="G5" s="407">
        <f t="shared" si="0"/>
        <v>99332164</v>
      </c>
      <c r="H5" s="408"/>
      <c r="I5" s="407">
        <f>+I6+I7</f>
        <v>99332164</v>
      </c>
      <c r="J5" s="407">
        <f>+J6+J7</f>
        <v>0</v>
      </c>
      <c r="K5" s="407">
        <f>+K6+K7</f>
        <v>99332164</v>
      </c>
      <c r="L5" s="409"/>
      <c r="M5" s="407">
        <f>+M6+M7</f>
        <v>0</v>
      </c>
    </row>
    <row r="6" spans="2:13" ht="13.5" x14ac:dyDescent="0.25">
      <c r="B6" s="410">
        <v>1</v>
      </c>
      <c r="C6" s="410" t="s">
        <v>2041</v>
      </c>
      <c r="E6" s="422">
        <v>44763007</v>
      </c>
      <c r="F6" s="422">
        <v>54569157</v>
      </c>
      <c r="G6" s="422">
        <v>99332164</v>
      </c>
      <c r="H6" s="420"/>
      <c r="I6" s="422">
        <v>99332164</v>
      </c>
      <c r="J6" s="411">
        <v>0</v>
      </c>
      <c r="K6" s="422">
        <v>99332164</v>
      </c>
      <c r="L6" s="421"/>
      <c r="M6" s="411">
        <v>0</v>
      </c>
    </row>
    <row r="7" spans="2:13" ht="13.5" x14ac:dyDescent="0.25">
      <c r="B7" s="412">
        <v>2</v>
      </c>
      <c r="C7" s="412" t="s">
        <v>1889</v>
      </c>
      <c r="E7" s="423"/>
      <c r="F7" s="413">
        <v>0</v>
      </c>
      <c r="G7" s="413">
        <v>0</v>
      </c>
      <c r="H7" s="420"/>
      <c r="I7" s="423"/>
      <c r="J7" s="413">
        <v>0</v>
      </c>
      <c r="K7" s="413">
        <v>0</v>
      </c>
      <c r="L7" s="421"/>
      <c r="M7" s="413">
        <v>0</v>
      </c>
    </row>
    <row r="8" spans="2:13" x14ac:dyDescent="0.25">
      <c r="B8" s="406"/>
      <c r="C8" s="406" t="s">
        <v>2113</v>
      </c>
      <c r="E8" s="407">
        <f>SUM(E9:E27)</f>
        <v>726588465</v>
      </c>
      <c r="F8" s="407">
        <f>SUM(F9:F27)</f>
        <v>-1000000</v>
      </c>
      <c r="G8" s="407">
        <f>SUM(G9:G27)</f>
        <v>725588465</v>
      </c>
      <c r="H8" s="408"/>
      <c r="I8" s="407">
        <f>SUM(I9:I27)</f>
        <v>690454259</v>
      </c>
      <c r="J8" s="407">
        <f>SUM(J9:J27)</f>
        <v>0</v>
      </c>
      <c r="K8" s="407">
        <f>SUM(K9:K27)</f>
        <v>690454259</v>
      </c>
      <c r="L8" s="409"/>
      <c r="M8" s="407">
        <f>SUM(M9:M27)</f>
        <v>35134206</v>
      </c>
    </row>
    <row r="9" spans="2:13" ht="13.5" x14ac:dyDescent="0.25">
      <c r="B9" s="410">
        <v>3</v>
      </c>
      <c r="C9" s="410" t="s">
        <v>2054</v>
      </c>
      <c r="E9" s="422">
        <v>1000000</v>
      </c>
      <c r="F9" s="411">
        <v>-1000000</v>
      </c>
      <c r="G9" s="411">
        <v>0</v>
      </c>
      <c r="H9" s="420"/>
      <c r="I9" s="411">
        <v>0</v>
      </c>
      <c r="J9" s="411">
        <v>0</v>
      </c>
      <c r="K9" s="411">
        <v>0</v>
      </c>
      <c r="L9" s="421"/>
      <c r="M9" s="411">
        <v>0</v>
      </c>
    </row>
    <row r="10" spans="2:13" ht="13.5" x14ac:dyDescent="0.25">
      <c r="B10" s="412">
        <v>4</v>
      </c>
      <c r="C10" s="412" t="s">
        <v>2042</v>
      </c>
      <c r="E10" s="423">
        <v>16803010</v>
      </c>
      <c r="F10" s="413">
        <v>0</v>
      </c>
      <c r="G10" s="413">
        <v>16803010</v>
      </c>
      <c r="H10" s="420"/>
      <c r="I10" s="423">
        <v>16803010</v>
      </c>
      <c r="J10" s="413">
        <v>0</v>
      </c>
      <c r="K10" s="413">
        <v>16803010</v>
      </c>
      <c r="L10" s="421"/>
      <c r="M10" s="413">
        <v>0</v>
      </c>
    </row>
    <row r="11" spans="2:13" ht="13.5" x14ac:dyDescent="0.25">
      <c r="B11" s="410">
        <v>5</v>
      </c>
      <c r="C11" s="410" t="s">
        <v>2050</v>
      </c>
      <c r="E11" s="422">
        <v>646957851</v>
      </c>
      <c r="F11" s="411">
        <v>0</v>
      </c>
      <c r="G11" s="411">
        <v>646957851</v>
      </c>
      <c r="H11" s="420"/>
      <c r="I11" s="422">
        <v>646957852</v>
      </c>
      <c r="J11" s="411">
        <v>0</v>
      </c>
      <c r="K11" s="411">
        <v>646957852</v>
      </c>
      <c r="L11" s="421"/>
      <c r="M11" s="411">
        <v>-1</v>
      </c>
    </row>
    <row r="12" spans="2:13" ht="13.5" x14ac:dyDescent="0.25">
      <c r="B12" s="412">
        <v>6</v>
      </c>
      <c r="C12" s="412" t="s">
        <v>2043</v>
      </c>
      <c r="E12" s="423">
        <v>300925</v>
      </c>
      <c r="F12" s="413">
        <v>0</v>
      </c>
      <c r="G12" s="413">
        <v>300925</v>
      </c>
      <c r="H12" s="420"/>
      <c r="I12" s="423">
        <v>300926</v>
      </c>
      <c r="J12" s="413">
        <v>0</v>
      </c>
      <c r="K12" s="413">
        <v>300926</v>
      </c>
      <c r="L12" s="421"/>
      <c r="M12" s="413">
        <v>-1</v>
      </c>
    </row>
    <row r="13" spans="2:13" ht="13.5" x14ac:dyDescent="0.25">
      <c r="B13" s="410">
        <v>7</v>
      </c>
      <c r="C13" s="410" t="s">
        <v>2051</v>
      </c>
      <c r="E13" s="422">
        <v>8937394</v>
      </c>
      <c r="F13" s="411">
        <v>0</v>
      </c>
      <c r="G13" s="411">
        <v>8937394</v>
      </c>
      <c r="H13" s="420"/>
      <c r="I13" s="422">
        <v>8937394</v>
      </c>
      <c r="J13" s="411"/>
      <c r="K13" s="411">
        <v>8937394</v>
      </c>
      <c r="L13" s="421"/>
      <c r="M13" s="411">
        <v>0</v>
      </c>
    </row>
    <row r="14" spans="2:13" ht="13.5" x14ac:dyDescent="0.25">
      <c r="B14" s="412">
        <v>8</v>
      </c>
      <c r="C14" s="412" t="s">
        <v>4432</v>
      </c>
      <c r="E14" s="423">
        <v>533334</v>
      </c>
      <c r="F14" s="413">
        <v>0</v>
      </c>
      <c r="G14" s="413">
        <v>533334</v>
      </c>
      <c r="H14" s="420"/>
      <c r="I14" s="423">
        <v>533334</v>
      </c>
      <c r="J14" s="413">
        <v>0</v>
      </c>
      <c r="K14" s="413">
        <v>533334</v>
      </c>
      <c r="L14" s="421"/>
      <c r="M14" s="413">
        <v>0</v>
      </c>
    </row>
    <row r="15" spans="2:13" ht="13.5" x14ac:dyDescent="0.25">
      <c r="B15" s="410">
        <v>9</v>
      </c>
      <c r="C15" s="410" t="s">
        <v>2052</v>
      </c>
      <c r="E15" s="422">
        <v>334362</v>
      </c>
      <c r="F15" s="411"/>
      <c r="G15" s="411">
        <v>334362</v>
      </c>
      <c r="H15" s="420"/>
      <c r="I15" s="422">
        <v>334362</v>
      </c>
      <c r="J15" s="411"/>
      <c r="K15" s="411">
        <v>334362</v>
      </c>
      <c r="L15" s="421"/>
      <c r="M15" s="411">
        <v>0</v>
      </c>
    </row>
    <row r="16" spans="2:13" ht="13.5" x14ac:dyDescent="0.25">
      <c r="B16" s="412">
        <v>10</v>
      </c>
      <c r="C16" s="412" t="s">
        <v>2115</v>
      </c>
      <c r="E16" s="423"/>
      <c r="F16" s="413">
        <v>0</v>
      </c>
      <c r="G16" s="413">
        <v>0</v>
      </c>
      <c r="H16" s="420"/>
      <c r="I16" s="423"/>
      <c r="J16" s="413">
        <v>0</v>
      </c>
      <c r="K16" s="413">
        <v>0</v>
      </c>
      <c r="L16" s="421"/>
      <c r="M16" s="413">
        <v>0</v>
      </c>
    </row>
    <row r="17" spans="2:13" ht="13.5" x14ac:dyDescent="0.25">
      <c r="B17" s="410">
        <v>11</v>
      </c>
      <c r="C17" s="410" t="s">
        <v>2053</v>
      </c>
      <c r="E17" s="422">
        <v>4010864</v>
      </c>
      <c r="F17" s="411">
        <v>0</v>
      </c>
      <c r="G17" s="411">
        <v>4010864</v>
      </c>
      <c r="H17" s="420"/>
      <c r="I17" s="422">
        <v>4010864</v>
      </c>
      <c r="J17" s="411">
        <v>0</v>
      </c>
      <c r="K17" s="411">
        <v>4010864</v>
      </c>
      <c r="L17" s="421"/>
      <c r="M17" s="411">
        <v>0</v>
      </c>
    </row>
    <row r="18" spans="2:13" ht="13.5" x14ac:dyDescent="0.25">
      <c r="B18" s="412">
        <v>12</v>
      </c>
      <c r="C18" s="412" t="s">
        <v>2044</v>
      </c>
      <c r="E18" s="423">
        <v>2181375</v>
      </c>
      <c r="F18" s="413">
        <v>0</v>
      </c>
      <c r="G18" s="413">
        <v>2181375</v>
      </c>
      <c r="H18" s="420"/>
      <c r="I18" s="423">
        <v>2181375</v>
      </c>
      <c r="J18" s="413">
        <v>0</v>
      </c>
      <c r="K18" s="413">
        <v>2181375</v>
      </c>
      <c r="L18" s="421"/>
      <c r="M18" s="413">
        <v>0</v>
      </c>
    </row>
    <row r="19" spans="2:13" ht="13.5" x14ac:dyDescent="0.25">
      <c r="B19" s="410">
        <v>13</v>
      </c>
      <c r="C19" s="410" t="s">
        <v>2055</v>
      </c>
      <c r="E19" s="422"/>
      <c r="F19" s="411">
        <v>0</v>
      </c>
      <c r="G19" s="411">
        <v>0</v>
      </c>
      <c r="H19" s="420"/>
      <c r="I19" s="422"/>
      <c r="J19" s="411">
        <v>0</v>
      </c>
      <c r="K19" s="411">
        <v>0</v>
      </c>
      <c r="L19" s="421"/>
      <c r="M19" s="411">
        <v>0</v>
      </c>
    </row>
    <row r="20" spans="2:13" ht="13.5" x14ac:dyDescent="0.25">
      <c r="B20" s="412">
        <v>14</v>
      </c>
      <c r="C20" s="412" t="s">
        <v>2116</v>
      </c>
      <c r="E20" s="423"/>
      <c r="F20" s="413">
        <v>0</v>
      </c>
      <c r="G20" s="413">
        <v>0</v>
      </c>
      <c r="H20" s="420"/>
      <c r="I20" s="423"/>
      <c r="J20" s="413">
        <v>0</v>
      </c>
      <c r="K20" s="413">
        <v>0</v>
      </c>
      <c r="L20" s="421"/>
      <c r="M20" s="413">
        <v>0</v>
      </c>
    </row>
    <row r="21" spans="2:13" ht="13.5" x14ac:dyDescent="0.25">
      <c r="B21" s="410">
        <v>15</v>
      </c>
      <c r="C21" s="410" t="s">
        <v>2056</v>
      </c>
      <c r="E21" s="422"/>
      <c r="F21" s="411">
        <v>0</v>
      </c>
      <c r="G21" s="411">
        <v>0</v>
      </c>
      <c r="H21" s="420"/>
      <c r="I21" s="422"/>
      <c r="J21" s="411">
        <v>0</v>
      </c>
      <c r="K21" s="411">
        <v>0</v>
      </c>
      <c r="L21" s="421"/>
      <c r="M21" s="411">
        <v>0</v>
      </c>
    </row>
    <row r="22" spans="2:13" ht="13.5" x14ac:dyDescent="0.25">
      <c r="B22" s="412">
        <v>16</v>
      </c>
      <c r="C22" s="412" t="s">
        <v>1931</v>
      </c>
      <c r="E22" s="423">
        <v>45529350</v>
      </c>
      <c r="F22" s="413">
        <v>0</v>
      </c>
      <c r="G22" s="413">
        <v>45529350</v>
      </c>
      <c r="H22" s="420"/>
      <c r="I22" s="423">
        <v>10395142</v>
      </c>
      <c r="J22" s="413">
        <v>0</v>
      </c>
      <c r="K22" s="413">
        <v>10395142</v>
      </c>
      <c r="L22" s="421"/>
      <c r="M22" s="413">
        <v>35134208</v>
      </c>
    </row>
    <row r="23" spans="2:13" ht="13.5" x14ac:dyDescent="0.25">
      <c r="B23" s="410">
        <v>17</v>
      </c>
      <c r="C23" s="410" t="s">
        <v>2118</v>
      </c>
      <c r="E23" s="422"/>
      <c r="F23" s="411">
        <v>0</v>
      </c>
      <c r="G23" s="411">
        <v>0</v>
      </c>
      <c r="H23" s="420"/>
      <c r="I23" s="422"/>
      <c r="J23" s="411">
        <v>0</v>
      </c>
      <c r="K23" s="411">
        <v>0</v>
      </c>
      <c r="L23" s="421"/>
      <c r="M23" s="411">
        <v>0</v>
      </c>
    </row>
    <row r="24" spans="2:13" ht="13.5" x14ac:dyDescent="0.25">
      <c r="B24" s="412">
        <v>18</v>
      </c>
      <c r="C24" s="412" t="s">
        <v>2924</v>
      </c>
      <c r="E24" s="423"/>
      <c r="F24" s="413">
        <v>0</v>
      </c>
      <c r="G24" s="413">
        <v>0</v>
      </c>
      <c r="H24" s="420"/>
      <c r="I24" s="423"/>
      <c r="J24" s="413">
        <v>0</v>
      </c>
      <c r="K24" s="413">
        <v>0</v>
      </c>
      <c r="L24" s="421"/>
      <c r="M24" s="413">
        <v>0</v>
      </c>
    </row>
    <row r="25" spans="2:13" ht="13.5" x14ac:dyDescent="0.25">
      <c r="B25" s="410">
        <v>19</v>
      </c>
      <c r="C25" s="410" t="s">
        <v>4433</v>
      </c>
      <c r="E25" s="422"/>
      <c r="F25" s="411">
        <v>0</v>
      </c>
      <c r="G25" s="411">
        <v>0</v>
      </c>
      <c r="H25" s="420"/>
      <c r="I25" s="422"/>
      <c r="J25" s="411"/>
      <c r="K25" s="411">
        <v>0</v>
      </c>
      <c r="L25" s="421"/>
      <c r="M25" s="411">
        <v>0</v>
      </c>
    </row>
    <row r="26" spans="2:13" ht="13.5" x14ac:dyDescent="0.25">
      <c r="B26" s="412">
        <v>21</v>
      </c>
      <c r="C26" s="412" t="s">
        <v>4434</v>
      </c>
      <c r="E26" s="423"/>
      <c r="F26" s="413">
        <v>0</v>
      </c>
      <c r="G26" s="413">
        <v>0</v>
      </c>
      <c r="H26" s="420"/>
      <c r="I26" s="423"/>
      <c r="J26" s="413">
        <v>0</v>
      </c>
      <c r="K26" s="413">
        <v>0</v>
      </c>
      <c r="L26" s="421"/>
      <c r="M26" s="413">
        <v>0</v>
      </c>
    </row>
    <row r="27" spans="2:13" ht="13.5" x14ac:dyDescent="0.25">
      <c r="B27" s="410">
        <v>21</v>
      </c>
      <c r="C27" s="410" t="s">
        <v>1889</v>
      </c>
      <c r="E27" s="422"/>
      <c r="F27" s="411">
        <v>0</v>
      </c>
      <c r="G27" s="411">
        <v>0</v>
      </c>
      <c r="H27" s="420"/>
      <c r="I27" s="422"/>
      <c r="J27" s="411">
        <v>0</v>
      </c>
      <c r="K27" s="411">
        <v>0</v>
      </c>
      <c r="L27" s="421"/>
      <c r="M27" s="411">
        <v>0</v>
      </c>
    </row>
    <row r="28" spans="2:13" x14ac:dyDescent="0.25">
      <c r="B28" s="406"/>
      <c r="C28" s="406" t="s">
        <v>2120</v>
      </c>
      <c r="E28" s="407">
        <f>SUM(E29:E40)</f>
        <v>15000000</v>
      </c>
      <c r="F28" s="407">
        <f t="shared" ref="F28:G28" si="1">SUM(F29:F40)</f>
        <v>0</v>
      </c>
      <c r="G28" s="407">
        <f t="shared" si="1"/>
        <v>15000000</v>
      </c>
      <c r="H28" s="408"/>
      <c r="I28" s="407">
        <f t="shared" ref="I28:K28" si="2">SUM(I29:I40)</f>
        <v>15000000</v>
      </c>
      <c r="J28" s="407">
        <f t="shared" si="2"/>
        <v>0</v>
      </c>
      <c r="K28" s="407">
        <f t="shared" si="2"/>
        <v>15000000</v>
      </c>
      <c r="L28" s="409"/>
      <c r="M28" s="407">
        <f t="shared" ref="M28" si="3">SUM(M29:M40)</f>
        <v>0</v>
      </c>
    </row>
    <row r="29" spans="2:13" ht="13.5" x14ac:dyDescent="0.25">
      <c r="B29" s="412">
        <v>22</v>
      </c>
      <c r="C29" s="412" t="s">
        <v>2046</v>
      </c>
      <c r="E29" s="423"/>
      <c r="F29" s="413">
        <v>0</v>
      </c>
      <c r="G29" s="413">
        <v>0</v>
      </c>
      <c r="H29" s="420"/>
      <c r="I29" s="423"/>
      <c r="J29" s="413">
        <v>0</v>
      </c>
      <c r="K29" s="413">
        <v>0</v>
      </c>
      <c r="L29" s="421"/>
      <c r="M29" s="413">
        <v>0</v>
      </c>
    </row>
    <row r="30" spans="2:13" ht="13.5" x14ac:dyDescent="0.25">
      <c r="B30" s="410">
        <v>23</v>
      </c>
      <c r="C30" s="410" t="s">
        <v>1955</v>
      </c>
      <c r="E30" s="422"/>
      <c r="F30" s="411">
        <v>0</v>
      </c>
      <c r="G30" s="411">
        <v>0</v>
      </c>
      <c r="H30" s="420"/>
      <c r="I30" s="422"/>
      <c r="J30" s="411">
        <v>0</v>
      </c>
      <c r="K30" s="411">
        <v>0</v>
      </c>
      <c r="L30" s="421"/>
      <c r="M30" s="411">
        <v>0</v>
      </c>
    </row>
    <row r="31" spans="2:13" ht="13.5" x14ac:dyDescent="0.25">
      <c r="B31" s="412">
        <v>24</v>
      </c>
      <c r="C31" s="412" t="s">
        <v>2047</v>
      </c>
      <c r="E31" s="423">
        <v>15000000</v>
      </c>
      <c r="F31" s="413"/>
      <c r="G31" s="413">
        <v>15000000</v>
      </c>
      <c r="H31" s="420"/>
      <c r="I31" s="423">
        <v>15000000</v>
      </c>
      <c r="J31" s="413"/>
      <c r="K31" s="413">
        <v>15000000</v>
      </c>
      <c r="L31" s="421"/>
      <c r="M31" s="413">
        <v>0</v>
      </c>
    </row>
    <row r="32" spans="2:13" ht="13.5" x14ac:dyDescent="0.25">
      <c r="B32" s="410">
        <v>25</v>
      </c>
      <c r="C32" s="410" t="s">
        <v>1964</v>
      </c>
      <c r="E32" s="422"/>
      <c r="F32" s="411">
        <v>0</v>
      </c>
      <c r="G32" s="411">
        <v>0</v>
      </c>
      <c r="H32" s="420"/>
      <c r="I32" s="422"/>
      <c r="J32" s="411">
        <v>0</v>
      </c>
      <c r="K32" s="411">
        <v>0</v>
      </c>
      <c r="L32" s="421"/>
      <c r="M32" s="411">
        <v>0</v>
      </c>
    </row>
    <row r="33" spans="2:13" ht="13.5" x14ac:dyDescent="0.25">
      <c r="B33" s="412">
        <v>26</v>
      </c>
      <c r="C33" s="412" t="s">
        <v>1966</v>
      </c>
      <c r="E33" s="423"/>
      <c r="F33" s="413">
        <v>0</v>
      </c>
      <c r="G33" s="413">
        <v>0</v>
      </c>
      <c r="H33" s="420"/>
      <c r="I33" s="423"/>
      <c r="J33" s="413">
        <v>0</v>
      </c>
      <c r="K33" s="413">
        <v>0</v>
      </c>
      <c r="L33" s="421"/>
      <c r="M33" s="413">
        <v>0</v>
      </c>
    </row>
    <row r="34" spans="2:13" ht="13.5" x14ac:dyDescent="0.25">
      <c r="B34" s="410">
        <v>27</v>
      </c>
      <c r="C34" s="410" t="s">
        <v>1889</v>
      </c>
      <c r="E34" s="422"/>
      <c r="F34" s="411">
        <v>0</v>
      </c>
      <c r="G34" s="411">
        <v>0</v>
      </c>
      <c r="H34" s="420"/>
      <c r="I34" s="422"/>
      <c r="J34" s="411">
        <v>0</v>
      </c>
      <c r="K34" s="411">
        <v>0</v>
      </c>
      <c r="L34" s="421"/>
      <c r="M34" s="411">
        <v>0</v>
      </c>
    </row>
    <row r="35" spans="2:13" ht="13.5" x14ac:dyDescent="0.25">
      <c r="B35" s="412">
        <v>28</v>
      </c>
      <c r="C35" s="412" t="s">
        <v>1970</v>
      </c>
      <c r="E35" s="423"/>
      <c r="F35" s="413">
        <v>0</v>
      </c>
      <c r="G35" s="413">
        <v>0</v>
      </c>
      <c r="H35" s="420"/>
      <c r="I35" s="423"/>
      <c r="J35" s="413">
        <v>0</v>
      </c>
      <c r="K35" s="413">
        <v>0</v>
      </c>
      <c r="L35" s="421"/>
      <c r="M35" s="413">
        <v>0</v>
      </c>
    </row>
    <row r="36" spans="2:13" ht="13.5" x14ac:dyDescent="0.25">
      <c r="B36" s="410">
        <v>29</v>
      </c>
      <c r="C36" s="410" t="s">
        <v>2121</v>
      </c>
      <c r="E36" s="422"/>
      <c r="F36" s="411">
        <v>0</v>
      </c>
      <c r="G36" s="411">
        <v>0</v>
      </c>
      <c r="H36" s="420"/>
      <c r="I36" s="422"/>
      <c r="J36" s="411">
        <v>0</v>
      </c>
      <c r="K36" s="411">
        <v>0</v>
      </c>
      <c r="L36" s="421"/>
      <c r="M36" s="411">
        <v>0</v>
      </c>
    </row>
    <row r="37" spans="2:13" ht="13.5" x14ac:dyDescent="0.25">
      <c r="B37" s="412">
        <v>30</v>
      </c>
      <c r="C37" s="412" t="s">
        <v>2122</v>
      </c>
      <c r="E37" s="423"/>
      <c r="F37" s="413">
        <v>0</v>
      </c>
      <c r="G37" s="413">
        <v>0</v>
      </c>
      <c r="H37" s="420"/>
      <c r="I37" s="423"/>
      <c r="J37" s="413">
        <v>0</v>
      </c>
      <c r="K37" s="413">
        <v>0</v>
      </c>
      <c r="L37" s="421"/>
      <c r="M37" s="413">
        <v>0</v>
      </c>
    </row>
    <row r="38" spans="2:13" ht="13.5" x14ac:dyDescent="0.25">
      <c r="B38" s="410">
        <v>31</v>
      </c>
      <c r="C38" s="410" t="s">
        <v>1972</v>
      </c>
      <c r="E38" s="422"/>
      <c r="F38" s="411">
        <v>0</v>
      </c>
      <c r="G38" s="411">
        <v>0</v>
      </c>
      <c r="H38" s="420"/>
      <c r="I38" s="422"/>
      <c r="J38" s="411">
        <v>0</v>
      </c>
      <c r="K38" s="411">
        <v>0</v>
      </c>
      <c r="L38" s="421"/>
      <c r="M38" s="411">
        <v>0</v>
      </c>
    </row>
    <row r="39" spans="2:13" ht="13.5" x14ac:dyDescent="0.25">
      <c r="B39" s="412">
        <v>32</v>
      </c>
      <c r="C39" s="412" t="s">
        <v>1974</v>
      </c>
      <c r="E39" s="423"/>
      <c r="F39" s="413">
        <v>0</v>
      </c>
      <c r="G39" s="413">
        <v>0</v>
      </c>
      <c r="H39" s="420"/>
      <c r="I39" s="423"/>
      <c r="J39" s="413">
        <v>0</v>
      </c>
      <c r="K39" s="413">
        <v>0</v>
      </c>
      <c r="L39" s="421"/>
      <c r="M39" s="413">
        <v>0</v>
      </c>
    </row>
    <row r="40" spans="2:13" ht="13.5" x14ac:dyDescent="0.25">
      <c r="B40" s="410">
        <v>33</v>
      </c>
      <c r="C40" s="410" t="s">
        <v>1976</v>
      </c>
      <c r="E40" s="422"/>
      <c r="F40" s="411">
        <v>0</v>
      </c>
      <c r="G40" s="411">
        <v>0</v>
      </c>
      <c r="H40" s="420"/>
      <c r="I40" s="422"/>
      <c r="J40" s="411">
        <v>0</v>
      </c>
      <c r="K40" s="411">
        <v>0</v>
      </c>
      <c r="L40" s="421"/>
      <c r="M40" s="411">
        <v>0</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23"/>
      <c r="F42" s="413">
        <v>0</v>
      </c>
      <c r="G42" s="413">
        <v>0</v>
      </c>
      <c r="H42" s="420"/>
      <c r="I42" s="423"/>
      <c r="J42" s="413">
        <v>0</v>
      </c>
      <c r="K42" s="413">
        <v>0</v>
      </c>
      <c r="L42" s="421"/>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0">
        <v>35</v>
      </c>
      <c r="C44" s="410" t="s">
        <v>1982</v>
      </c>
      <c r="E44" s="422"/>
      <c r="F44" s="411">
        <v>0</v>
      </c>
      <c r="G44" s="411">
        <v>0</v>
      </c>
      <c r="H44" s="420"/>
      <c r="I44" s="422"/>
      <c r="J44" s="411"/>
      <c r="K44" s="411">
        <v>0</v>
      </c>
      <c r="L44" s="421"/>
      <c r="M44" s="411">
        <v>0</v>
      </c>
    </row>
    <row r="45" spans="2:13" ht="13.5" x14ac:dyDescent="0.25">
      <c r="B45" s="412">
        <v>36</v>
      </c>
      <c r="C45" s="412" t="s">
        <v>1984</v>
      </c>
      <c r="E45" s="423"/>
      <c r="F45" s="413">
        <v>0</v>
      </c>
      <c r="G45" s="413">
        <v>0</v>
      </c>
      <c r="H45" s="420"/>
      <c r="I45" s="423"/>
      <c r="J45" s="413">
        <v>0</v>
      </c>
      <c r="K45" s="413">
        <v>0</v>
      </c>
      <c r="L45" s="421"/>
      <c r="M45" s="413">
        <v>0</v>
      </c>
    </row>
    <row r="46" spans="2:13" x14ac:dyDescent="0.25">
      <c r="B46" s="406"/>
      <c r="C46" s="406" t="s">
        <v>4435</v>
      </c>
      <c r="E46" s="407">
        <f>E47</f>
        <v>13900900</v>
      </c>
      <c r="F46" s="407">
        <f>F47</f>
        <v>0</v>
      </c>
      <c r="G46" s="407">
        <f>G47</f>
        <v>13900900</v>
      </c>
      <c r="H46" s="408"/>
      <c r="I46" s="407">
        <f>I47</f>
        <v>12370000</v>
      </c>
      <c r="J46" s="407">
        <f>J47</f>
        <v>0</v>
      </c>
      <c r="K46" s="407">
        <f>K47</f>
        <v>12370000</v>
      </c>
      <c r="L46" s="409"/>
      <c r="M46" s="407">
        <f>M47</f>
        <v>1530900</v>
      </c>
    </row>
    <row r="47" spans="2:13" ht="13.5" x14ac:dyDescent="0.25">
      <c r="B47" s="410">
        <v>37</v>
      </c>
      <c r="C47" s="410" t="s">
        <v>1987</v>
      </c>
      <c r="E47" s="422">
        <v>13900900</v>
      </c>
      <c r="F47" s="411">
        <v>0</v>
      </c>
      <c r="G47" s="411">
        <v>13900900</v>
      </c>
      <c r="H47" s="420"/>
      <c r="I47" s="422">
        <v>12370000</v>
      </c>
      <c r="J47" s="422">
        <v>0</v>
      </c>
      <c r="K47" s="411">
        <v>12370000</v>
      </c>
      <c r="L47" s="421"/>
      <c r="M47" s="411">
        <v>1530900</v>
      </c>
    </row>
    <row r="48" spans="2:13" x14ac:dyDescent="0.25">
      <c r="B48" s="406"/>
      <c r="C48" s="406" t="s">
        <v>2126</v>
      </c>
      <c r="E48" s="407">
        <f>E49</f>
        <v>0</v>
      </c>
      <c r="F48" s="407">
        <f>F49</f>
        <v>0</v>
      </c>
      <c r="G48" s="407">
        <f>G49</f>
        <v>0</v>
      </c>
      <c r="H48" s="408"/>
      <c r="I48" s="407">
        <f>I49</f>
        <v>0</v>
      </c>
      <c r="J48" s="407">
        <f>J49</f>
        <v>0</v>
      </c>
      <c r="K48" s="407">
        <f>K49</f>
        <v>0</v>
      </c>
      <c r="L48" s="409"/>
      <c r="M48" s="407">
        <f>M49</f>
        <v>0</v>
      </c>
    </row>
    <row r="49" spans="2:13" ht="13.5" x14ac:dyDescent="0.25">
      <c r="B49" s="412">
        <v>38</v>
      </c>
      <c r="C49" s="412" t="s">
        <v>1990</v>
      </c>
      <c r="E49" s="423"/>
      <c r="F49" s="413">
        <v>0</v>
      </c>
      <c r="G49" s="413">
        <v>0</v>
      </c>
      <c r="H49" s="420"/>
      <c r="I49" s="423"/>
      <c r="J49" s="413">
        <v>0</v>
      </c>
      <c r="K49" s="413">
        <v>0</v>
      </c>
      <c r="L49" s="421"/>
      <c r="M49" s="413">
        <v>0</v>
      </c>
    </row>
    <row r="50" spans="2:13" x14ac:dyDescent="0.25">
      <c r="B50" s="406"/>
      <c r="C50" s="406" t="s">
        <v>4436</v>
      </c>
      <c r="E50" s="407">
        <f>E51</f>
        <v>0</v>
      </c>
      <c r="F50" s="407">
        <f>F51</f>
        <v>120000000</v>
      </c>
      <c r="G50" s="407">
        <f>G51</f>
        <v>120000000</v>
      </c>
      <c r="H50" s="408"/>
      <c r="I50" s="407">
        <f>I51</f>
        <v>120000000</v>
      </c>
      <c r="J50" s="407">
        <f>J51</f>
        <v>0</v>
      </c>
      <c r="K50" s="407">
        <f>K51</f>
        <v>120000000</v>
      </c>
      <c r="L50" s="409"/>
      <c r="M50" s="407">
        <f>M51</f>
        <v>0</v>
      </c>
    </row>
    <row r="51" spans="2:13" ht="13.5" x14ac:dyDescent="0.25">
      <c r="B51" s="410">
        <v>39</v>
      </c>
      <c r="C51" s="410" t="s">
        <v>2048</v>
      </c>
      <c r="E51" s="422"/>
      <c r="F51" s="411">
        <v>120000000</v>
      </c>
      <c r="G51" s="411">
        <v>120000000</v>
      </c>
      <c r="H51" s="420"/>
      <c r="I51" s="422">
        <v>120000000</v>
      </c>
      <c r="J51" s="411">
        <v>0</v>
      </c>
      <c r="K51" s="411">
        <v>120000000</v>
      </c>
      <c r="L51" s="421"/>
      <c r="M51" s="411">
        <v>0</v>
      </c>
    </row>
    <row r="52" spans="2:13" ht="13.5" x14ac:dyDescent="0.25">
      <c r="B52" s="550" t="s">
        <v>2049</v>
      </c>
      <c r="C52" s="550"/>
      <c r="E52" s="414">
        <f>E5+E8+E28+E41+E43+E46+E48+E50</f>
        <v>800252372</v>
      </c>
      <c r="F52" s="414">
        <f>F5+F8+F28+F41+F43+F46+F48+F50</f>
        <v>173569157</v>
      </c>
      <c r="G52" s="414">
        <f>G5+G8+G28+G41+G43+G46+G48+G50</f>
        <v>973821529</v>
      </c>
      <c r="H52" s="415"/>
      <c r="I52" s="414">
        <f>I5+I8+I28+I41+I43+I46+I48+I50</f>
        <v>937156423</v>
      </c>
      <c r="J52" s="414">
        <f>J5+J8+J28+J41+J43+J46+J48+J50</f>
        <v>0</v>
      </c>
      <c r="K52" s="414">
        <f>K5+K8+K28+K41+K43+K46+K48+K50</f>
        <v>937156423</v>
      </c>
      <c r="L52" s="416"/>
      <c r="M52" s="414">
        <f>M5+M8+M28+M41+M43+M46+M48+M50</f>
        <v>36665106</v>
      </c>
    </row>
  </sheetData>
  <mergeCells count="6">
    <mergeCell ref="M3:M4"/>
    <mergeCell ref="B52:C52"/>
    <mergeCell ref="B3:B4"/>
    <mergeCell ref="C3:C4"/>
    <mergeCell ref="E3:G3"/>
    <mergeCell ref="I3:K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58"/>
  <sheetViews>
    <sheetView zoomScale="80" zoomScaleNormal="80" workbookViewId="0">
      <selection activeCell="K27" sqref="K27"/>
    </sheetView>
  </sheetViews>
  <sheetFormatPr baseColWidth="10" defaultColWidth="45.85546875" defaultRowHeight="11.25" x14ac:dyDescent="0.25"/>
  <cols>
    <col min="1" max="1" width="3.7109375" style="417" bestFit="1" customWidth="1"/>
    <col min="2" max="2" width="3.140625" style="397" customWidth="1"/>
    <col min="3" max="3" width="49.85546875" style="402" bestFit="1" customWidth="1"/>
    <col min="4" max="4" width="0.28515625" style="399" customWidth="1"/>
    <col min="5" max="5" width="17.85546875" style="402" bestFit="1" customWidth="1"/>
    <col min="6" max="6" width="13.42578125" style="397" bestFit="1" customWidth="1"/>
    <col min="7" max="7" width="15.7109375" style="402" bestFit="1" customWidth="1"/>
    <col min="8" max="8" width="0.28515625" style="399" customWidth="1"/>
    <col min="9" max="9" width="15.7109375" style="402" bestFit="1" customWidth="1"/>
    <col min="10" max="10" width="15.140625" style="402" customWidth="1"/>
    <col min="11" max="11" width="16.140625" style="402" customWidth="1"/>
    <col min="12" max="12" width="0.28515625" style="399" customWidth="1"/>
    <col min="13" max="13" width="14.7109375" style="402" customWidth="1"/>
    <col min="14" max="16384" width="45.85546875" style="402"/>
  </cols>
  <sheetData>
    <row r="1" spans="2:13" ht="22.5" x14ac:dyDescent="0.25">
      <c r="C1" s="398" t="s">
        <v>27</v>
      </c>
      <c r="E1" s="424" t="s">
        <v>16</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3122877917</v>
      </c>
      <c r="F5" s="407">
        <f t="shared" ref="F5:G5" si="0">+F6+F7</f>
        <v>410633138</v>
      </c>
      <c r="G5" s="407">
        <f t="shared" si="0"/>
        <v>3533511055</v>
      </c>
      <c r="H5" s="408"/>
      <c r="I5" s="407">
        <f>+I6+I7</f>
        <v>3533511055</v>
      </c>
      <c r="J5" s="407">
        <f>+J6+J7</f>
        <v>0</v>
      </c>
      <c r="K5" s="407">
        <f>+K6+K7</f>
        <v>3533511055</v>
      </c>
      <c r="L5" s="409"/>
      <c r="M5" s="407">
        <f>+M6+M7</f>
        <v>0</v>
      </c>
    </row>
    <row r="6" spans="2:13" ht="13.5" x14ac:dyDescent="0.25">
      <c r="B6" s="410">
        <v>1</v>
      </c>
      <c r="C6" s="410" t="s">
        <v>2041</v>
      </c>
      <c r="E6" s="411">
        <v>3122877917</v>
      </c>
      <c r="F6" s="411">
        <v>409633138</v>
      </c>
      <c r="G6" s="411">
        <v>3532511055</v>
      </c>
      <c r="H6" s="408"/>
      <c r="I6" s="411">
        <v>3532511055</v>
      </c>
      <c r="J6" s="411">
        <v>0</v>
      </c>
      <c r="K6" s="411">
        <v>3532511055</v>
      </c>
      <c r="L6" s="409"/>
      <c r="M6" s="411">
        <v>0</v>
      </c>
    </row>
    <row r="7" spans="2:13" ht="13.5" x14ac:dyDescent="0.25">
      <c r="B7" s="412">
        <v>2</v>
      </c>
      <c r="C7" s="412" t="s">
        <v>1889</v>
      </c>
      <c r="E7" s="413"/>
      <c r="F7" s="413">
        <v>1000000</v>
      </c>
      <c r="G7" s="413">
        <v>1000000</v>
      </c>
      <c r="H7" s="408"/>
      <c r="I7" s="413">
        <v>1000000</v>
      </c>
      <c r="J7" s="413">
        <v>0</v>
      </c>
      <c r="K7" s="413">
        <v>1000000</v>
      </c>
      <c r="L7" s="409"/>
      <c r="M7" s="413">
        <v>0</v>
      </c>
    </row>
    <row r="8" spans="2:13" x14ac:dyDescent="0.25">
      <c r="B8" s="406"/>
      <c r="C8" s="406" t="s">
        <v>2113</v>
      </c>
      <c r="E8" s="407">
        <f>SUM(E9:E27)</f>
        <v>4298664237</v>
      </c>
      <c r="F8" s="407">
        <f>SUM(F9:F27)</f>
        <v>0</v>
      </c>
      <c r="G8" s="407">
        <f>SUM(G9:G27)</f>
        <v>4298664237</v>
      </c>
      <c r="H8" s="408"/>
      <c r="I8" s="407">
        <f>SUM(I9:I27)</f>
        <v>4298596062</v>
      </c>
      <c r="J8" s="407">
        <f>SUM(J9:J27)</f>
        <v>0</v>
      </c>
      <c r="K8" s="407">
        <f>SUM(K9:K27)</f>
        <v>4298596062</v>
      </c>
      <c r="L8" s="409"/>
      <c r="M8" s="407">
        <f>SUM(M9:M27)</f>
        <v>68175</v>
      </c>
    </row>
    <row r="9" spans="2:13" ht="13.5" x14ac:dyDescent="0.25">
      <c r="B9" s="410">
        <v>3</v>
      </c>
      <c r="C9" s="410" t="s">
        <v>2054</v>
      </c>
      <c r="E9" s="411"/>
      <c r="F9" s="411">
        <v>0</v>
      </c>
      <c r="G9" s="411">
        <v>0</v>
      </c>
      <c r="H9" s="408"/>
      <c r="I9" s="411">
        <v>0</v>
      </c>
      <c r="J9" s="411">
        <v>0</v>
      </c>
      <c r="K9" s="411">
        <v>0</v>
      </c>
      <c r="L9" s="409"/>
      <c r="M9" s="411">
        <v>0</v>
      </c>
    </row>
    <row r="10" spans="2:13" ht="13.5" x14ac:dyDescent="0.25">
      <c r="B10" s="412">
        <v>4</v>
      </c>
      <c r="C10" s="412" t="s">
        <v>2042</v>
      </c>
      <c r="E10" s="413">
        <v>2175598551</v>
      </c>
      <c r="F10" s="413">
        <v>0</v>
      </c>
      <c r="G10" s="413">
        <v>2175598551</v>
      </c>
      <c r="H10" s="408"/>
      <c r="I10" s="413">
        <v>2175598551</v>
      </c>
      <c r="J10" s="413">
        <v>0</v>
      </c>
      <c r="K10" s="413">
        <v>2175598551</v>
      </c>
      <c r="L10" s="409"/>
      <c r="M10" s="413">
        <v>0</v>
      </c>
    </row>
    <row r="11" spans="2:13" ht="13.5" x14ac:dyDescent="0.25">
      <c r="B11" s="410">
        <v>5</v>
      </c>
      <c r="C11" s="410" t="s">
        <v>2050</v>
      </c>
      <c r="E11" s="411">
        <v>6190272</v>
      </c>
      <c r="F11" s="411">
        <v>0</v>
      </c>
      <c r="G11" s="411">
        <v>6190272</v>
      </c>
      <c r="H11" s="408"/>
      <c r="I11" s="411">
        <v>6190272</v>
      </c>
      <c r="J11" s="411">
        <v>0</v>
      </c>
      <c r="K11" s="411">
        <v>6190272</v>
      </c>
      <c r="L11" s="409"/>
      <c r="M11" s="411">
        <v>0</v>
      </c>
    </row>
    <row r="12" spans="2:13" ht="13.5" x14ac:dyDescent="0.25">
      <c r="B12" s="412">
        <v>6</v>
      </c>
      <c r="C12" s="412" t="s">
        <v>2043</v>
      </c>
      <c r="E12" s="413">
        <v>485225586</v>
      </c>
      <c r="F12" s="413">
        <v>0</v>
      </c>
      <c r="G12" s="413">
        <v>485225586</v>
      </c>
      <c r="H12" s="408"/>
      <c r="I12" s="413">
        <v>485225586</v>
      </c>
      <c r="J12" s="413">
        <v>0</v>
      </c>
      <c r="K12" s="413">
        <v>485225586</v>
      </c>
      <c r="L12" s="409"/>
      <c r="M12" s="413">
        <v>0</v>
      </c>
    </row>
    <row r="13" spans="2:13" ht="13.5" x14ac:dyDescent="0.25">
      <c r="B13" s="410">
        <v>7</v>
      </c>
      <c r="C13" s="410" t="s">
        <v>2051</v>
      </c>
      <c r="E13" s="411">
        <v>224365535</v>
      </c>
      <c r="F13" s="411">
        <v>0</v>
      </c>
      <c r="G13" s="411">
        <v>224365535</v>
      </c>
      <c r="H13" s="408"/>
      <c r="I13" s="411">
        <v>224365535</v>
      </c>
      <c r="J13" s="411"/>
      <c r="K13" s="411">
        <v>224365535</v>
      </c>
      <c r="L13" s="409"/>
      <c r="M13" s="411">
        <v>0</v>
      </c>
    </row>
    <row r="14" spans="2:13" ht="13.5" x14ac:dyDescent="0.25">
      <c r="B14" s="412">
        <v>8</v>
      </c>
      <c r="C14" s="412" t="s">
        <v>4432</v>
      </c>
      <c r="E14" s="413">
        <v>591456545</v>
      </c>
      <c r="F14" s="413">
        <v>0</v>
      </c>
      <c r="G14" s="413">
        <v>591456545</v>
      </c>
      <c r="H14" s="408"/>
      <c r="I14" s="413">
        <v>591456545</v>
      </c>
      <c r="J14" s="413">
        <v>0</v>
      </c>
      <c r="K14" s="413">
        <v>591456545</v>
      </c>
      <c r="L14" s="409"/>
      <c r="M14" s="413">
        <v>0</v>
      </c>
    </row>
    <row r="15" spans="2:13" ht="13.5" x14ac:dyDescent="0.25">
      <c r="B15" s="410">
        <v>9</v>
      </c>
      <c r="C15" s="410" t="s">
        <v>2052</v>
      </c>
      <c r="E15" s="411">
        <v>521271945</v>
      </c>
      <c r="F15" s="411">
        <v>0</v>
      </c>
      <c r="G15" s="411">
        <v>521271945</v>
      </c>
      <c r="H15" s="408"/>
      <c r="I15" s="411">
        <v>521271945</v>
      </c>
      <c r="J15" s="411">
        <v>0</v>
      </c>
      <c r="K15" s="411">
        <v>521271945</v>
      </c>
      <c r="L15" s="409"/>
      <c r="M15" s="411">
        <v>0</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c r="F17" s="411">
        <v>0</v>
      </c>
      <c r="G17" s="411">
        <v>0</v>
      </c>
      <c r="H17" s="408"/>
      <c r="I17" s="411"/>
      <c r="J17" s="411">
        <v>0</v>
      </c>
      <c r="K17" s="411">
        <v>0</v>
      </c>
      <c r="L17" s="409"/>
      <c r="M17" s="411">
        <v>0</v>
      </c>
    </row>
    <row r="18" spans="2:13" ht="13.5" x14ac:dyDescent="0.25">
      <c r="B18" s="412">
        <v>12</v>
      </c>
      <c r="C18" s="412" t="s">
        <v>2044</v>
      </c>
      <c r="E18" s="413">
        <v>2555425</v>
      </c>
      <c r="F18" s="413">
        <v>0</v>
      </c>
      <c r="G18" s="413">
        <v>2555425</v>
      </c>
      <c r="H18" s="408"/>
      <c r="I18" s="413">
        <v>2481250</v>
      </c>
      <c r="J18" s="413">
        <v>0</v>
      </c>
      <c r="K18" s="413">
        <v>2481250</v>
      </c>
      <c r="L18" s="409"/>
      <c r="M18" s="413">
        <v>74175</v>
      </c>
    </row>
    <row r="19" spans="2:13" ht="13.5" x14ac:dyDescent="0.25">
      <c r="B19" s="410">
        <v>13</v>
      </c>
      <c r="C19" s="410" t="s">
        <v>2055</v>
      </c>
      <c r="E19" s="411"/>
      <c r="F19" s="411">
        <v>0</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c r="F21" s="411">
        <v>0</v>
      </c>
      <c r="G21" s="411">
        <v>0</v>
      </c>
      <c r="H21" s="408"/>
      <c r="I21" s="411"/>
      <c r="J21" s="411">
        <v>0</v>
      </c>
      <c r="K21" s="411">
        <v>0</v>
      </c>
      <c r="L21" s="409"/>
      <c r="M21" s="411">
        <v>0</v>
      </c>
    </row>
    <row r="22" spans="2:13" ht="13.5" x14ac:dyDescent="0.25">
      <c r="B22" s="412">
        <v>16</v>
      </c>
      <c r="C22" s="412" t="s">
        <v>1931</v>
      </c>
      <c r="E22" s="413"/>
      <c r="F22" s="413">
        <v>0</v>
      </c>
      <c r="G22" s="413">
        <v>0</v>
      </c>
      <c r="H22" s="408"/>
      <c r="I22" s="413"/>
      <c r="J22" s="413">
        <v>0</v>
      </c>
      <c r="K22" s="413">
        <v>0</v>
      </c>
      <c r="L22" s="409"/>
      <c r="M22" s="413">
        <v>0</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c r="F24" s="413">
        <v>0</v>
      </c>
      <c r="G24" s="413">
        <v>0</v>
      </c>
      <c r="H24" s="408"/>
      <c r="I24" s="413">
        <v>6000</v>
      </c>
      <c r="J24" s="413">
        <v>0</v>
      </c>
      <c r="K24" s="413">
        <v>6000</v>
      </c>
      <c r="L24" s="409"/>
      <c r="M24" s="413">
        <v>-6000</v>
      </c>
    </row>
    <row r="25" spans="2:13" ht="13.5" x14ac:dyDescent="0.25">
      <c r="B25" s="410">
        <v>19</v>
      </c>
      <c r="C25" s="410" t="s">
        <v>4433</v>
      </c>
      <c r="E25" s="411"/>
      <c r="F25" s="411">
        <v>0</v>
      </c>
      <c r="G25" s="411">
        <v>0</v>
      </c>
      <c r="H25" s="408"/>
      <c r="I25" s="411"/>
      <c r="J25" s="411"/>
      <c r="K25" s="411">
        <v>0</v>
      </c>
      <c r="L25" s="409"/>
      <c r="M25" s="411">
        <v>0</v>
      </c>
    </row>
    <row r="26" spans="2:13" ht="13.5" x14ac:dyDescent="0.25">
      <c r="B26" s="412">
        <v>20</v>
      </c>
      <c r="C26" s="412" t="s">
        <v>4434</v>
      </c>
      <c r="E26" s="413">
        <v>292000378</v>
      </c>
      <c r="F26" s="413">
        <v>0</v>
      </c>
      <c r="G26" s="413">
        <v>292000378</v>
      </c>
      <c r="H26" s="408"/>
      <c r="I26" s="413">
        <v>292000378</v>
      </c>
      <c r="J26" s="413">
        <v>0</v>
      </c>
      <c r="K26" s="413">
        <v>292000378</v>
      </c>
      <c r="L26" s="409"/>
      <c r="M26" s="413">
        <v>0</v>
      </c>
    </row>
    <row r="27" spans="2:13" ht="13.5" x14ac:dyDescent="0.25">
      <c r="B27" s="410">
        <v>21</v>
      </c>
      <c r="C27" s="410" t="s">
        <v>1889</v>
      </c>
      <c r="E27" s="411"/>
      <c r="F27" s="411">
        <v>0</v>
      </c>
      <c r="G27" s="411">
        <v>0</v>
      </c>
      <c r="H27" s="408"/>
      <c r="I27" s="411"/>
      <c r="J27" s="411">
        <v>0</v>
      </c>
      <c r="K27" s="411">
        <v>0</v>
      </c>
      <c r="L27" s="409"/>
      <c r="M27" s="411">
        <v>0</v>
      </c>
    </row>
    <row r="28" spans="2:13" x14ac:dyDescent="0.25">
      <c r="B28" s="406"/>
      <c r="C28" s="406" t="s">
        <v>2120</v>
      </c>
      <c r="E28" s="407">
        <f>SUM(E29:E40)</f>
        <v>11079988970</v>
      </c>
      <c r="F28" s="407">
        <f t="shared" ref="F28:G28" si="1">SUM(F29:F40)</f>
        <v>0</v>
      </c>
      <c r="G28" s="407">
        <f t="shared" si="1"/>
        <v>11079988970</v>
      </c>
      <c r="H28" s="408"/>
      <c r="I28" s="407">
        <f t="shared" ref="I28:K28" si="2">SUM(I29:I40)</f>
        <v>11079988969</v>
      </c>
      <c r="J28" s="407">
        <f t="shared" si="2"/>
        <v>0</v>
      </c>
      <c r="K28" s="407">
        <f t="shared" si="2"/>
        <v>11079988969</v>
      </c>
      <c r="L28" s="409"/>
      <c r="M28" s="407">
        <f t="shared" ref="M28" si="3">SUM(M29:M40)</f>
        <v>1</v>
      </c>
    </row>
    <row r="29" spans="2:13" ht="13.5" x14ac:dyDescent="0.25">
      <c r="B29" s="410">
        <v>22</v>
      </c>
      <c r="C29" s="410" t="s">
        <v>2046</v>
      </c>
      <c r="E29" s="411"/>
      <c r="F29" s="411">
        <v>0</v>
      </c>
      <c r="G29" s="411">
        <v>0</v>
      </c>
      <c r="H29" s="408"/>
      <c r="I29" s="411"/>
      <c r="J29" s="411">
        <v>0</v>
      </c>
      <c r="K29" s="411">
        <v>0</v>
      </c>
      <c r="L29" s="409"/>
      <c r="M29" s="411">
        <v>0</v>
      </c>
    </row>
    <row r="30" spans="2:13" ht="13.5" x14ac:dyDescent="0.25">
      <c r="B30" s="412">
        <v>23</v>
      </c>
      <c r="C30" s="412" t="s">
        <v>1955</v>
      </c>
      <c r="E30" s="413">
        <v>8578370433</v>
      </c>
      <c r="F30" s="413">
        <v>0</v>
      </c>
      <c r="G30" s="413">
        <v>8578370433</v>
      </c>
      <c r="H30" s="408"/>
      <c r="I30" s="413">
        <v>8578370433</v>
      </c>
      <c r="J30" s="413">
        <v>0</v>
      </c>
      <c r="K30" s="413">
        <v>8578370433</v>
      </c>
      <c r="L30" s="409"/>
      <c r="M30" s="413">
        <v>0</v>
      </c>
    </row>
    <row r="31" spans="2:13" ht="13.5" x14ac:dyDescent="0.25">
      <c r="B31" s="410">
        <v>24</v>
      </c>
      <c r="C31" s="410" t="s">
        <v>2047</v>
      </c>
      <c r="E31" s="411">
        <v>890800000</v>
      </c>
      <c r="F31" s="411"/>
      <c r="G31" s="411">
        <v>890800000</v>
      </c>
      <c r="H31" s="408"/>
      <c r="I31" s="411">
        <v>890800000</v>
      </c>
      <c r="J31" s="411"/>
      <c r="K31" s="411">
        <v>890800000</v>
      </c>
      <c r="L31" s="409"/>
      <c r="M31" s="411">
        <v>0</v>
      </c>
    </row>
    <row r="32" spans="2:13" ht="13.5" x14ac:dyDescent="0.25">
      <c r="B32" s="412">
        <v>25</v>
      </c>
      <c r="C32" s="412" t="s">
        <v>1964</v>
      </c>
      <c r="E32" s="413"/>
      <c r="F32" s="413">
        <v>0</v>
      </c>
      <c r="G32" s="413">
        <v>0</v>
      </c>
      <c r="H32" s="408"/>
      <c r="I32" s="413"/>
      <c r="J32" s="413">
        <v>0</v>
      </c>
      <c r="K32" s="413">
        <v>0</v>
      </c>
      <c r="L32" s="409"/>
      <c r="M32" s="413">
        <v>0</v>
      </c>
    </row>
    <row r="33" spans="2:13" ht="13.5" x14ac:dyDescent="0.25">
      <c r="B33" s="410">
        <v>26</v>
      </c>
      <c r="C33" s="410" t="s">
        <v>1966</v>
      </c>
      <c r="E33" s="411">
        <v>20000000</v>
      </c>
      <c r="F33" s="411">
        <v>0</v>
      </c>
      <c r="G33" s="411">
        <v>20000000</v>
      </c>
      <c r="H33" s="408"/>
      <c r="I33" s="411">
        <v>20000000</v>
      </c>
      <c r="J33" s="411">
        <v>0</v>
      </c>
      <c r="K33" s="411">
        <v>20000000</v>
      </c>
      <c r="L33" s="409"/>
      <c r="M33" s="411">
        <v>0</v>
      </c>
    </row>
    <row r="34" spans="2:13" ht="13.5" x14ac:dyDescent="0.25">
      <c r="B34" s="412">
        <v>27</v>
      </c>
      <c r="C34" s="412" t="s">
        <v>1889</v>
      </c>
      <c r="E34" s="413"/>
      <c r="F34" s="413">
        <v>0</v>
      </c>
      <c r="G34" s="413">
        <v>0</v>
      </c>
      <c r="H34" s="408"/>
      <c r="I34" s="413"/>
      <c r="J34" s="413">
        <v>0</v>
      </c>
      <c r="K34" s="413">
        <v>0</v>
      </c>
      <c r="L34" s="409"/>
      <c r="M34" s="413">
        <v>0</v>
      </c>
    </row>
    <row r="35" spans="2:13" ht="13.5" x14ac:dyDescent="0.25">
      <c r="B35" s="410">
        <v>28</v>
      </c>
      <c r="C35" s="410" t="s">
        <v>1970</v>
      </c>
      <c r="E35" s="411"/>
      <c r="F35" s="411">
        <v>0</v>
      </c>
      <c r="G35" s="411">
        <v>0</v>
      </c>
      <c r="H35" s="408"/>
      <c r="I35" s="411"/>
      <c r="J35" s="411">
        <v>0</v>
      </c>
      <c r="K35" s="411">
        <v>0</v>
      </c>
      <c r="L35" s="409"/>
      <c r="M35" s="411">
        <v>0</v>
      </c>
    </row>
    <row r="36" spans="2:13" ht="13.5" x14ac:dyDescent="0.25">
      <c r="B36" s="412">
        <v>29</v>
      </c>
      <c r="C36" s="412" t="s">
        <v>2121</v>
      </c>
      <c r="E36" s="413"/>
      <c r="F36" s="413">
        <v>0</v>
      </c>
      <c r="G36" s="413">
        <v>0</v>
      </c>
      <c r="H36" s="408"/>
      <c r="I36" s="413"/>
      <c r="J36" s="413">
        <v>0</v>
      </c>
      <c r="K36" s="413">
        <v>0</v>
      </c>
      <c r="L36" s="409"/>
      <c r="M36" s="413">
        <v>0</v>
      </c>
    </row>
    <row r="37" spans="2:13" ht="13.5" x14ac:dyDescent="0.25">
      <c r="B37" s="410">
        <v>30</v>
      </c>
      <c r="C37" s="410" t="s">
        <v>2122</v>
      </c>
      <c r="E37" s="411"/>
      <c r="F37" s="411">
        <v>0</v>
      </c>
      <c r="G37" s="411">
        <v>0</v>
      </c>
      <c r="H37" s="408"/>
      <c r="I37" s="411"/>
      <c r="J37" s="411">
        <v>0</v>
      </c>
      <c r="K37" s="411">
        <v>0</v>
      </c>
      <c r="L37" s="409"/>
      <c r="M37" s="411">
        <v>0</v>
      </c>
    </row>
    <row r="38" spans="2:13" ht="13.5" x14ac:dyDescent="0.25">
      <c r="B38" s="412">
        <v>31</v>
      </c>
      <c r="C38" s="412" t="s">
        <v>1972</v>
      </c>
      <c r="E38" s="413"/>
      <c r="F38" s="413">
        <v>0</v>
      </c>
      <c r="G38" s="413">
        <v>0</v>
      </c>
      <c r="H38" s="408"/>
      <c r="I38" s="413"/>
      <c r="J38" s="413">
        <v>0</v>
      </c>
      <c r="K38" s="413">
        <v>0</v>
      </c>
      <c r="L38" s="409"/>
      <c r="M38" s="413">
        <v>0</v>
      </c>
    </row>
    <row r="39" spans="2:13" ht="13.5" x14ac:dyDescent="0.25">
      <c r="B39" s="410">
        <v>32</v>
      </c>
      <c r="C39" s="410" t="s">
        <v>1974</v>
      </c>
      <c r="E39" s="411"/>
      <c r="F39" s="411">
        <v>0</v>
      </c>
      <c r="G39" s="411">
        <v>0</v>
      </c>
      <c r="H39" s="408"/>
      <c r="I39" s="411"/>
      <c r="J39" s="411">
        <v>0</v>
      </c>
      <c r="K39" s="411">
        <v>0</v>
      </c>
      <c r="L39" s="409"/>
      <c r="M39" s="411">
        <v>0</v>
      </c>
    </row>
    <row r="40" spans="2:13" ht="13.5" x14ac:dyDescent="0.25">
      <c r="B40" s="412">
        <v>33</v>
      </c>
      <c r="C40" s="412" t="s">
        <v>1976</v>
      </c>
      <c r="E40" s="413">
        <v>1590818537</v>
      </c>
      <c r="F40" s="413"/>
      <c r="G40" s="413">
        <v>1590818537</v>
      </c>
      <c r="H40" s="408"/>
      <c r="I40" s="413">
        <v>1590818536</v>
      </c>
      <c r="J40" s="413">
        <v>0</v>
      </c>
      <c r="K40" s="413">
        <v>1590818536</v>
      </c>
      <c r="L40" s="409"/>
      <c r="M40" s="413">
        <v>1</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13"/>
      <c r="F42" s="413">
        <v>0</v>
      </c>
      <c r="G42" s="413">
        <v>0</v>
      </c>
      <c r="H42" s="408"/>
      <c r="I42" s="413"/>
      <c r="J42" s="413">
        <v>0</v>
      </c>
      <c r="K42" s="413">
        <v>0</v>
      </c>
      <c r="L42" s="409"/>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2">
        <v>35</v>
      </c>
      <c r="C44" s="412" t="s">
        <v>1982</v>
      </c>
      <c r="E44" s="413"/>
      <c r="F44" s="413">
        <v>0</v>
      </c>
      <c r="G44" s="413">
        <v>0</v>
      </c>
      <c r="H44" s="408"/>
      <c r="I44" s="413"/>
      <c r="J44" s="413"/>
      <c r="K44" s="413">
        <v>0</v>
      </c>
      <c r="L44" s="409"/>
      <c r="M44" s="413">
        <v>0</v>
      </c>
    </row>
    <row r="45" spans="2:13" ht="13.5" x14ac:dyDescent="0.25">
      <c r="B45" s="410">
        <v>36</v>
      </c>
      <c r="C45" s="410" t="s">
        <v>1984</v>
      </c>
      <c r="E45" s="411"/>
      <c r="F45" s="411">
        <v>0</v>
      </c>
      <c r="G45" s="411">
        <v>0</v>
      </c>
      <c r="H45" s="408"/>
      <c r="I45" s="411"/>
      <c r="J45" s="411">
        <v>0</v>
      </c>
      <c r="K45" s="411">
        <v>0</v>
      </c>
      <c r="L45" s="409"/>
      <c r="M45" s="411">
        <v>0</v>
      </c>
    </row>
    <row r="46" spans="2:13" x14ac:dyDescent="0.25">
      <c r="B46" s="406"/>
      <c r="C46" s="406" t="s">
        <v>4435</v>
      </c>
      <c r="E46" s="407">
        <f>E47</f>
        <v>13849500</v>
      </c>
      <c r="F46" s="407">
        <f>F47</f>
        <v>0</v>
      </c>
      <c r="G46" s="407">
        <f>G47</f>
        <v>13849500</v>
      </c>
      <c r="H46" s="408"/>
      <c r="I46" s="407">
        <f>I47</f>
        <v>0</v>
      </c>
      <c r="J46" s="407">
        <f>J47</f>
        <v>13849500</v>
      </c>
      <c r="K46" s="407">
        <f>K47</f>
        <v>13849500</v>
      </c>
      <c r="L46" s="409"/>
      <c r="M46" s="407">
        <f>M47</f>
        <v>0</v>
      </c>
    </row>
    <row r="47" spans="2:13" ht="13.5" x14ac:dyDescent="0.25">
      <c r="B47" s="410">
        <v>37</v>
      </c>
      <c r="C47" s="410" t="s">
        <v>1987</v>
      </c>
      <c r="E47" s="411">
        <v>13849500</v>
      </c>
      <c r="F47" s="411">
        <v>0</v>
      </c>
      <c r="G47" s="411">
        <v>13849500</v>
      </c>
      <c r="H47" s="408"/>
      <c r="I47" s="411"/>
      <c r="J47" s="411">
        <v>13849500</v>
      </c>
      <c r="K47" s="411">
        <v>13849500</v>
      </c>
      <c r="L47" s="409"/>
      <c r="M47" s="411">
        <v>0</v>
      </c>
    </row>
    <row r="48" spans="2:13" x14ac:dyDescent="0.25">
      <c r="B48" s="406"/>
      <c r="C48" s="406" t="s">
        <v>2126</v>
      </c>
      <c r="E48" s="407">
        <f>E49</f>
        <v>0</v>
      </c>
      <c r="F48" s="407">
        <f>F49</f>
        <v>0</v>
      </c>
      <c r="G48" s="407">
        <f>G49</f>
        <v>0</v>
      </c>
      <c r="H48" s="408"/>
      <c r="I48" s="407">
        <f>I49</f>
        <v>99120</v>
      </c>
      <c r="J48" s="407">
        <f>J49</f>
        <v>0</v>
      </c>
      <c r="K48" s="407">
        <f>K49</f>
        <v>99120</v>
      </c>
      <c r="L48" s="409"/>
      <c r="M48" s="407">
        <f>M49</f>
        <v>-99120</v>
      </c>
    </row>
    <row r="49" spans="2:13" ht="13.5" x14ac:dyDescent="0.25">
      <c r="B49" s="412">
        <v>38</v>
      </c>
      <c r="C49" s="412" t="s">
        <v>1990</v>
      </c>
      <c r="E49" s="413"/>
      <c r="F49" s="413">
        <v>0</v>
      </c>
      <c r="G49" s="413">
        <v>0</v>
      </c>
      <c r="H49" s="408"/>
      <c r="I49" s="413">
        <v>99120</v>
      </c>
      <c r="J49" s="413">
        <v>0</v>
      </c>
      <c r="K49" s="413">
        <v>99120</v>
      </c>
      <c r="L49" s="409"/>
      <c r="M49" s="413">
        <v>-99120</v>
      </c>
    </row>
    <row r="50" spans="2:13" x14ac:dyDescent="0.25">
      <c r="B50" s="406"/>
      <c r="C50" s="406" t="s">
        <v>4436</v>
      </c>
      <c r="E50" s="407">
        <f>E51</f>
        <v>800000000</v>
      </c>
      <c r="F50" s="407">
        <f>F51</f>
        <v>0</v>
      </c>
      <c r="G50" s="407">
        <f>G51</f>
        <v>800000000</v>
      </c>
      <c r="H50" s="408"/>
      <c r="I50" s="407">
        <f>I51</f>
        <v>0</v>
      </c>
      <c r="J50" s="407">
        <f>J51</f>
        <v>0</v>
      </c>
      <c r="K50" s="407">
        <f>K51</f>
        <v>0</v>
      </c>
      <c r="L50" s="409"/>
      <c r="M50" s="407">
        <f>M51</f>
        <v>800000000</v>
      </c>
    </row>
    <row r="51" spans="2:13" ht="13.5" x14ac:dyDescent="0.25">
      <c r="B51" s="410">
        <v>39</v>
      </c>
      <c r="C51" s="410" t="s">
        <v>2048</v>
      </c>
      <c r="E51" s="411">
        <v>800000000</v>
      </c>
      <c r="F51" s="411">
        <v>0</v>
      </c>
      <c r="G51" s="411">
        <v>800000000</v>
      </c>
      <c r="H51" s="408"/>
      <c r="I51" s="411"/>
      <c r="J51" s="411">
        <v>0</v>
      </c>
      <c r="K51" s="411">
        <v>0</v>
      </c>
      <c r="L51" s="409"/>
      <c r="M51" s="411">
        <v>800000000</v>
      </c>
    </row>
    <row r="52" spans="2:13" ht="13.5" x14ac:dyDescent="0.25">
      <c r="B52" s="550" t="s">
        <v>2049</v>
      </c>
      <c r="C52" s="550"/>
      <c r="E52" s="414">
        <f>E5+E8+E28+E41+E43+E46+E48+E50</f>
        <v>19315380624</v>
      </c>
      <c r="F52" s="414">
        <f>F5+F8+F28+F41+F43+F46+F48+F50</f>
        <v>410633138</v>
      </c>
      <c r="G52" s="414">
        <f>G5+G8+G28+G41+G43+G46+G48+G50</f>
        <v>19726013762</v>
      </c>
      <c r="H52" s="415"/>
      <c r="I52" s="414">
        <f>I5+I8+I28+I41+I43+I46+I48+I50</f>
        <v>18912195206</v>
      </c>
      <c r="J52" s="414">
        <f>J5+J8+J28+J41+J43+J46+J48+J50</f>
        <v>13849500</v>
      </c>
      <c r="K52" s="414">
        <f>K5+K8+K28+K41+K43+K46+K48+K50</f>
        <v>18926044706</v>
      </c>
      <c r="L52" s="416"/>
      <c r="M52" s="414">
        <f>M5+M8+M28+M41+M43+M46+M48+M50</f>
        <v>799969056</v>
      </c>
    </row>
    <row r="58" spans="2:13" x14ac:dyDescent="0.25">
      <c r="K58" s="430"/>
    </row>
  </sheetData>
  <mergeCells count="6">
    <mergeCell ref="M3:M4"/>
    <mergeCell ref="B52:C52"/>
    <mergeCell ref="B3:B4"/>
    <mergeCell ref="C3:C4"/>
    <mergeCell ref="E3:G3"/>
    <mergeCell ref="I3:K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52"/>
  <sheetViews>
    <sheetView zoomScale="89" zoomScaleNormal="89" workbookViewId="0">
      <selection activeCell="E1" sqref="E1"/>
    </sheetView>
  </sheetViews>
  <sheetFormatPr baseColWidth="10" defaultColWidth="45.85546875" defaultRowHeight="11.25" x14ac:dyDescent="0.25"/>
  <cols>
    <col min="1" max="1" width="3.7109375" style="417" bestFit="1" customWidth="1"/>
    <col min="2" max="2" width="2.5703125" style="397" customWidth="1"/>
    <col min="3" max="3" width="48.5703125" style="402" bestFit="1" customWidth="1"/>
    <col min="4" max="4" width="0.28515625" style="399" customWidth="1"/>
    <col min="5" max="5" width="19.5703125" style="402" customWidth="1"/>
    <col min="6" max="6" width="13" style="397" bestFit="1" customWidth="1"/>
    <col min="7" max="7" width="15.28515625" style="402" bestFit="1" customWidth="1"/>
    <col min="8" max="8" width="0.28515625" style="399" customWidth="1"/>
    <col min="9" max="9" width="14.85546875" style="402" bestFit="1" customWidth="1"/>
    <col min="10" max="10" width="15.140625" style="402" customWidth="1"/>
    <col min="11" max="11" width="16.140625" style="402" customWidth="1"/>
    <col min="12" max="12" width="0.28515625" style="399" customWidth="1"/>
    <col min="13" max="13" width="14" style="402" bestFit="1" customWidth="1"/>
    <col min="14" max="16384" width="45.85546875" style="402"/>
  </cols>
  <sheetData>
    <row r="1" spans="2:13" ht="22.5" x14ac:dyDescent="0.25">
      <c r="C1" s="398" t="s">
        <v>27</v>
      </c>
      <c r="E1" s="424" t="s">
        <v>22</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0</v>
      </c>
      <c r="F5" s="407">
        <f t="shared" ref="F5:G5" si="0">+F6+F7</f>
        <v>8759202</v>
      </c>
      <c r="G5" s="407">
        <f t="shared" si="0"/>
        <v>8759202</v>
      </c>
      <c r="H5" s="408"/>
      <c r="I5" s="407">
        <f>+I6+I7</f>
        <v>8759202</v>
      </c>
      <c r="J5" s="407">
        <f>+J6+J7</f>
        <v>0</v>
      </c>
      <c r="K5" s="407">
        <f>+K6+K7</f>
        <v>8759202</v>
      </c>
      <c r="L5" s="409"/>
      <c r="M5" s="407">
        <f>+M6+M7</f>
        <v>0</v>
      </c>
    </row>
    <row r="6" spans="2:13" ht="13.5" x14ac:dyDescent="0.25">
      <c r="B6" s="410">
        <v>1</v>
      </c>
      <c r="C6" s="410" t="s">
        <v>2041</v>
      </c>
      <c r="E6" s="411"/>
      <c r="F6" s="411">
        <v>8759202</v>
      </c>
      <c r="G6" s="411">
        <v>8759202</v>
      </c>
      <c r="H6" s="408"/>
      <c r="I6" s="411">
        <v>8759202</v>
      </c>
      <c r="J6" s="411">
        <v>0</v>
      </c>
      <c r="K6" s="411">
        <v>8759202</v>
      </c>
      <c r="L6" s="409"/>
      <c r="M6" s="411">
        <v>0</v>
      </c>
    </row>
    <row r="7" spans="2:13" ht="13.5" x14ac:dyDescent="0.25">
      <c r="B7" s="412">
        <v>2</v>
      </c>
      <c r="C7" s="412" t="s">
        <v>1889</v>
      </c>
      <c r="E7" s="413"/>
      <c r="F7" s="413">
        <v>0</v>
      </c>
      <c r="G7" s="413">
        <v>0</v>
      </c>
      <c r="H7" s="408"/>
      <c r="I7" s="413"/>
      <c r="J7" s="413">
        <v>0</v>
      </c>
      <c r="K7" s="413">
        <v>0</v>
      </c>
      <c r="L7" s="409"/>
      <c r="M7" s="413">
        <v>0</v>
      </c>
    </row>
    <row r="8" spans="2:13" x14ac:dyDescent="0.25">
      <c r="B8" s="406"/>
      <c r="C8" s="406" t="s">
        <v>2113</v>
      </c>
      <c r="E8" s="407">
        <f>SUM(E9:E27)</f>
        <v>4078292051</v>
      </c>
      <c r="F8" s="407">
        <f>SUM(F9:F27)</f>
        <v>282112977</v>
      </c>
      <c r="G8" s="407">
        <f>SUM(G9:G27)</f>
        <v>4360405028</v>
      </c>
      <c r="H8" s="408"/>
      <c r="I8" s="407">
        <f>SUM(I9:I27)</f>
        <v>4360417028</v>
      </c>
      <c r="J8" s="407">
        <f>SUM(J9:J27)</f>
        <v>0</v>
      </c>
      <c r="K8" s="407">
        <f>SUM(K9:K27)</f>
        <v>4360417028</v>
      </c>
      <c r="L8" s="409"/>
      <c r="M8" s="407">
        <f>SUM(M9:M27)</f>
        <v>-12000</v>
      </c>
    </row>
    <row r="9" spans="2:13" ht="13.5" x14ac:dyDescent="0.25">
      <c r="B9" s="410">
        <v>3</v>
      </c>
      <c r="C9" s="410" t="s">
        <v>2054</v>
      </c>
      <c r="E9" s="411">
        <v>2674396660</v>
      </c>
      <c r="F9" s="411">
        <v>0</v>
      </c>
      <c r="G9" s="411">
        <v>2674396660</v>
      </c>
      <c r="H9" s="408"/>
      <c r="I9" s="411">
        <v>2674396660</v>
      </c>
      <c r="J9" s="411">
        <v>0</v>
      </c>
      <c r="K9" s="411">
        <v>2674396660</v>
      </c>
      <c r="L9" s="409"/>
      <c r="M9" s="411">
        <v>0</v>
      </c>
    </row>
    <row r="10" spans="2:13" ht="13.5" x14ac:dyDescent="0.25">
      <c r="B10" s="412">
        <v>4</v>
      </c>
      <c r="C10" s="412" t="s">
        <v>2042</v>
      </c>
      <c r="E10" s="413">
        <v>10916278</v>
      </c>
      <c r="F10" s="413">
        <v>950085</v>
      </c>
      <c r="G10" s="413">
        <v>11866363</v>
      </c>
      <c r="H10" s="408"/>
      <c r="I10" s="413">
        <v>11866363</v>
      </c>
      <c r="J10" s="413">
        <v>0</v>
      </c>
      <c r="K10" s="413">
        <v>11866363</v>
      </c>
      <c r="L10" s="409"/>
      <c r="M10" s="413">
        <v>0</v>
      </c>
    </row>
    <row r="11" spans="2:13" ht="13.5" x14ac:dyDescent="0.25">
      <c r="B11" s="410">
        <v>5</v>
      </c>
      <c r="C11" s="410" t="s">
        <v>2050</v>
      </c>
      <c r="E11" s="411">
        <v>1337198330</v>
      </c>
      <c r="F11" s="411">
        <v>0</v>
      </c>
      <c r="G11" s="411">
        <v>1337198330</v>
      </c>
      <c r="H11" s="408"/>
      <c r="I11" s="411">
        <v>1337198330</v>
      </c>
      <c r="J11" s="411">
        <v>0</v>
      </c>
      <c r="K11" s="411">
        <v>1337198330</v>
      </c>
      <c r="L11" s="409"/>
      <c r="M11" s="411">
        <v>0</v>
      </c>
    </row>
    <row r="12" spans="2:13" ht="13.5" x14ac:dyDescent="0.25">
      <c r="B12" s="412">
        <v>6</v>
      </c>
      <c r="C12" s="412" t="s">
        <v>2043</v>
      </c>
      <c r="E12" s="413">
        <v>19361728</v>
      </c>
      <c r="F12" s="413">
        <v>131887993</v>
      </c>
      <c r="G12" s="413">
        <v>151249721</v>
      </c>
      <c r="H12" s="408"/>
      <c r="I12" s="413">
        <v>151249721</v>
      </c>
      <c r="J12" s="413">
        <v>0</v>
      </c>
      <c r="K12" s="413">
        <v>151249721</v>
      </c>
      <c r="L12" s="409"/>
      <c r="M12" s="413">
        <v>0</v>
      </c>
    </row>
    <row r="13" spans="2:13" ht="13.5" x14ac:dyDescent="0.25">
      <c r="B13" s="410">
        <v>7</v>
      </c>
      <c r="C13" s="410" t="s">
        <v>2051</v>
      </c>
      <c r="E13" s="411">
        <v>12985216</v>
      </c>
      <c r="F13" s="411">
        <v>2732685</v>
      </c>
      <c r="G13" s="411">
        <v>15717901</v>
      </c>
      <c r="H13" s="408"/>
      <c r="I13" s="411">
        <v>15717901</v>
      </c>
      <c r="J13" s="411"/>
      <c r="K13" s="411">
        <v>15717901</v>
      </c>
      <c r="L13" s="409"/>
      <c r="M13" s="411">
        <v>0</v>
      </c>
    </row>
    <row r="14" spans="2:13" ht="13.5" x14ac:dyDescent="0.25">
      <c r="B14" s="412">
        <v>8</v>
      </c>
      <c r="C14" s="412" t="s">
        <v>4432</v>
      </c>
      <c r="E14" s="413"/>
      <c r="F14" s="413">
        <v>0</v>
      </c>
      <c r="G14" s="413">
        <v>0</v>
      </c>
      <c r="H14" s="408"/>
      <c r="I14" s="413"/>
      <c r="J14" s="413">
        <v>0</v>
      </c>
      <c r="K14" s="413">
        <v>0</v>
      </c>
      <c r="L14" s="409"/>
      <c r="M14" s="413">
        <v>0</v>
      </c>
    </row>
    <row r="15" spans="2:13" ht="13.5" x14ac:dyDescent="0.25">
      <c r="B15" s="410">
        <v>9</v>
      </c>
      <c r="C15" s="410" t="s">
        <v>2052</v>
      </c>
      <c r="E15" s="411">
        <v>23433839</v>
      </c>
      <c r="F15" s="411">
        <v>146542214</v>
      </c>
      <c r="G15" s="411">
        <v>169976053</v>
      </c>
      <c r="H15" s="408"/>
      <c r="I15" s="411">
        <v>169976053</v>
      </c>
      <c r="J15" s="411">
        <v>0</v>
      </c>
      <c r="K15" s="411">
        <v>169976053</v>
      </c>
      <c r="L15" s="409"/>
      <c r="M15" s="411">
        <v>0</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c r="F17" s="411">
        <v>0</v>
      </c>
      <c r="G17" s="411">
        <v>0</v>
      </c>
      <c r="H17" s="408"/>
      <c r="I17" s="411"/>
      <c r="J17" s="411">
        <v>0</v>
      </c>
      <c r="K17" s="411">
        <v>0</v>
      </c>
      <c r="L17" s="409"/>
      <c r="M17" s="411">
        <v>0</v>
      </c>
    </row>
    <row r="18" spans="2:13" ht="13.5" x14ac:dyDescent="0.25">
      <c r="B18" s="412">
        <v>12</v>
      </c>
      <c r="C18" s="412" t="s">
        <v>2044</v>
      </c>
      <c r="E18" s="413"/>
      <c r="F18" s="413">
        <v>0</v>
      </c>
      <c r="G18" s="413">
        <v>0</v>
      </c>
      <c r="H18" s="408"/>
      <c r="I18" s="413"/>
      <c r="J18" s="413">
        <v>0</v>
      </c>
      <c r="K18" s="413">
        <v>0</v>
      </c>
      <c r="L18" s="409"/>
      <c r="M18" s="413">
        <v>0</v>
      </c>
    </row>
    <row r="19" spans="2:13" ht="13.5" x14ac:dyDescent="0.25">
      <c r="B19" s="410">
        <v>13</v>
      </c>
      <c r="C19" s="410" t="s">
        <v>2055</v>
      </c>
      <c r="E19" s="411"/>
      <c r="F19" s="411">
        <v>0</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c r="F21" s="411">
        <v>0</v>
      </c>
      <c r="G21" s="411">
        <v>0</v>
      </c>
      <c r="H21" s="408"/>
      <c r="I21" s="411"/>
      <c r="J21" s="411">
        <v>0</v>
      </c>
      <c r="K21" s="411">
        <v>0</v>
      </c>
      <c r="L21" s="409"/>
      <c r="M21" s="411">
        <v>0</v>
      </c>
    </row>
    <row r="22" spans="2:13" ht="13.5" x14ac:dyDescent="0.25">
      <c r="B22" s="412">
        <v>16</v>
      </c>
      <c r="C22" s="412" t="s">
        <v>1931</v>
      </c>
      <c r="E22" s="413"/>
      <c r="F22" s="413">
        <v>0</v>
      </c>
      <c r="G22" s="413">
        <v>0</v>
      </c>
      <c r="H22" s="408"/>
      <c r="I22" s="413"/>
      <c r="J22" s="413">
        <v>0</v>
      </c>
      <c r="K22" s="413">
        <v>0</v>
      </c>
      <c r="L22" s="409"/>
      <c r="M22" s="413">
        <v>0</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c r="F24" s="413">
        <v>0</v>
      </c>
      <c r="G24" s="413">
        <v>0</v>
      </c>
      <c r="H24" s="408"/>
      <c r="I24" s="413">
        <v>12000</v>
      </c>
      <c r="J24" s="413">
        <v>0</v>
      </c>
      <c r="K24" s="413">
        <v>12000</v>
      </c>
      <c r="L24" s="409"/>
      <c r="M24" s="413">
        <v>-12000</v>
      </c>
    </row>
    <row r="25" spans="2:13" ht="13.5" x14ac:dyDescent="0.25">
      <c r="B25" s="410">
        <v>19</v>
      </c>
      <c r="C25" s="410" t="s">
        <v>4433</v>
      </c>
      <c r="E25" s="411"/>
      <c r="F25" s="411">
        <v>0</v>
      </c>
      <c r="G25" s="411">
        <v>0</v>
      </c>
      <c r="H25" s="408"/>
      <c r="I25" s="411"/>
      <c r="J25" s="411"/>
      <c r="K25" s="411">
        <v>0</v>
      </c>
      <c r="L25" s="409"/>
      <c r="M25" s="411">
        <v>0</v>
      </c>
    </row>
    <row r="26" spans="2:13" ht="13.5" x14ac:dyDescent="0.25">
      <c r="B26" s="412">
        <v>20</v>
      </c>
      <c r="C26" s="412" t="s">
        <v>4434</v>
      </c>
      <c r="E26" s="413"/>
      <c r="F26" s="413">
        <v>0</v>
      </c>
      <c r="G26" s="413">
        <v>0</v>
      </c>
      <c r="H26" s="408"/>
      <c r="I26" s="413"/>
      <c r="J26" s="413">
        <v>0</v>
      </c>
      <c r="K26" s="413">
        <v>0</v>
      </c>
      <c r="L26" s="409"/>
      <c r="M26" s="413">
        <v>0</v>
      </c>
    </row>
    <row r="27" spans="2:13" ht="13.5" x14ac:dyDescent="0.25">
      <c r="B27" s="410">
        <v>21</v>
      </c>
      <c r="C27" s="410" t="s">
        <v>1889</v>
      </c>
      <c r="E27" s="411"/>
      <c r="F27" s="411">
        <v>0</v>
      </c>
      <c r="G27" s="411">
        <v>0</v>
      </c>
      <c r="H27" s="408"/>
      <c r="I27" s="411"/>
      <c r="J27" s="411">
        <v>0</v>
      </c>
      <c r="K27" s="411">
        <v>0</v>
      </c>
      <c r="L27" s="409"/>
      <c r="M27" s="411">
        <v>0</v>
      </c>
    </row>
    <row r="28" spans="2:13" x14ac:dyDescent="0.25">
      <c r="B28" s="406"/>
      <c r="C28" s="406" t="s">
        <v>2120</v>
      </c>
      <c r="E28" s="407">
        <f>SUM(E29:E40)</f>
        <v>4118907136</v>
      </c>
      <c r="F28" s="407">
        <f t="shared" ref="F28:G28" si="1">SUM(F29:F40)</f>
        <v>-160270000</v>
      </c>
      <c r="G28" s="407">
        <f t="shared" si="1"/>
        <v>3958637136</v>
      </c>
      <c r="H28" s="408"/>
      <c r="I28" s="407">
        <f t="shared" ref="I28:K28" si="2">SUM(I29:I40)</f>
        <v>3958637136</v>
      </c>
      <c r="J28" s="407">
        <f t="shared" si="2"/>
        <v>0</v>
      </c>
      <c r="K28" s="407">
        <f t="shared" si="2"/>
        <v>3958637136</v>
      </c>
      <c r="L28" s="409"/>
      <c r="M28" s="407">
        <f t="shared" ref="M28" si="3">SUM(M29:M40)</f>
        <v>0</v>
      </c>
    </row>
    <row r="29" spans="2:13" ht="13.5" x14ac:dyDescent="0.25">
      <c r="B29" s="412">
        <v>22</v>
      </c>
      <c r="C29" s="412" t="s">
        <v>2046</v>
      </c>
      <c r="E29" s="413"/>
      <c r="F29" s="413">
        <v>0</v>
      </c>
      <c r="G29" s="413">
        <v>0</v>
      </c>
      <c r="H29" s="408"/>
      <c r="I29" s="413"/>
      <c r="J29" s="413">
        <v>0</v>
      </c>
      <c r="K29" s="413">
        <v>0</v>
      </c>
      <c r="L29" s="409"/>
      <c r="M29" s="413">
        <v>0</v>
      </c>
    </row>
    <row r="30" spans="2:13" ht="13.5" x14ac:dyDescent="0.25">
      <c r="B30" s="410">
        <v>23</v>
      </c>
      <c r="C30" s="410" t="s">
        <v>1955</v>
      </c>
      <c r="E30" s="411">
        <v>3229556149</v>
      </c>
      <c r="F30" s="411">
        <v>-164170000</v>
      </c>
      <c r="G30" s="411">
        <v>3065386149</v>
      </c>
      <c r="H30" s="408"/>
      <c r="I30" s="411">
        <v>3065386149</v>
      </c>
      <c r="J30" s="411">
        <v>0</v>
      </c>
      <c r="K30" s="411">
        <v>3065386149</v>
      </c>
      <c r="L30" s="409"/>
      <c r="M30" s="411">
        <v>0</v>
      </c>
    </row>
    <row r="31" spans="2:13" ht="13.5" x14ac:dyDescent="0.25">
      <c r="B31" s="412">
        <v>24</v>
      </c>
      <c r="C31" s="412" t="s">
        <v>2047</v>
      </c>
      <c r="E31" s="413"/>
      <c r="F31" s="413"/>
      <c r="G31" s="413">
        <v>0</v>
      </c>
      <c r="H31" s="408"/>
      <c r="I31" s="413"/>
      <c r="J31" s="413"/>
      <c r="K31" s="413">
        <v>0</v>
      </c>
      <c r="L31" s="409"/>
      <c r="M31" s="413">
        <v>0</v>
      </c>
    </row>
    <row r="32" spans="2:13" ht="13.5" x14ac:dyDescent="0.25">
      <c r="B32" s="410">
        <v>25</v>
      </c>
      <c r="C32" s="410" t="s">
        <v>1964</v>
      </c>
      <c r="E32" s="411">
        <v>281250000</v>
      </c>
      <c r="F32" s="411">
        <v>0</v>
      </c>
      <c r="G32" s="411">
        <v>281250000</v>
      </c>
      <c r="H32" s="408"/>
      <c r="I32" s="411">
        <v>281250000</v>
      </c>
      <c r="J32" s="411">
        <v>0</v>
      </c>
      <c r="K32" s="411">
        <v>281250000</v>
      </c>
      <c r="L32" s="409"/>
      <c r="M32" s="411">
        <v>0</v>
      </c>
    </row>
    <row r="33" spans="2:13" ht="13.5" x14ac:dyDescent="0.25">
      <c r="B33" s="412">
        <v>26</v>
      </c>
      <c r="C33" s="412" t="s">
        <v>1966</v>
      </c>
      <c r="E33" s="413"/>
      <c r="F33" s="413">
        <v>0</v>
      </c>
      <c r="G33" s="413">
        <v>0</v>
      </c>
      <c r="H33" s="408"/>
      <c r="I33" s="413"/>
      <c r="J33" s="413">
        <v>0</v>
      </c>
      <c r="K33" s="413">
        <v>0</v>
      </c>
      <c r="L33" s="409"/>
      <c r="M33" s="413">
        <v>0</v>
      </c>
    </row>
    <row r="34" spans="2:13" ht="13.5" x14ac:dyDescent="0.25">
      <c r="B34" s="410">
        <v>27</v>
      </c>
      <c r="C34" s="410" t="s">
        <v>1889</v>
      </c>
      <c r="E34" s="411"/>
      <c r="F34" s="411">
        <v>0</v>
      </c>
      <c r="G34" s="411">
        <v>0</v>
      </c>
      <c r="H34" s="408"/>
      <c r="I34" s="411"/>
      <c r="J34" s="411">
        <v>0</v>
      </c>
      <c r="K34" s="411">
        <v>0</v>
      </c>
      <c r="L34" s="409"/>
      <c r="M34" s="411">
        <v>0</v>
      </c>
    </row>
    <row r="35" spans="2:13" ht="13.5" x14ac:dyDescent="0.25">
      <c r="B35" s="412">
        <v>28</v>
      </c>
      <c r="C35" s="412" t="s">
        <v>1970</v>
      </c>
      <c r="E35" s="413"/>
      <c r="F35" s="413">
        <v>0</v>
      </c>
      <c r="G35" s="413">
        <v>0</v>
      </c>
      <c r="H35" s="408"/>
      <c r="I35" s="413"/>
      <c r="J35" s="413">
        <v>0</v>
      </c>
      <c r="K35" s="413">
        <v>0</v>
      </c>
      <c r="L35" s="409"/>
      <c r="M35" s="413">
        <v>0</v>
      </c>
    </row>
    <row r="36" spans="2:13" ht="13.5" x14ac:dyDescent="0.25">
      <c r="B36" s="410">
        <v>29</v>
      </c>
      <c r="C36" s="410" t="s">
        <v>2121</v>
      </c>
      <c r="E36" s="411"/>
      <c r="F36" s="411">
        <v>0</v>
      </c>
      <c r="G36" s="411">
        <v>0</v>
      </c>
      <c r="H36" s="408"/>
      <c r="I36" s="411"/>
      <c r="J36" s="411">
        <v>0</v>
      </c>
      <c r="K36" s="411">
        <v>0</v>
      </c>
      <c r="L36" s="409"/>
      <c r="M36" s="411">
        <v>0</v>
      </c>
    </row>
    <row r="37" spans="2:13" ht="13.5" x14ac:dyDescent="0.25">
      <c r="B37" s="412">
        <v>30</v>
      </c>
      <c r="C37" s="412" t="s">
        <v>2122</v>
      </c>
      <c r="E37" s="413"/>
      <c r="F37" s="413">
        <v>0</v>
      </c>
      <c r="G37" s="413">
        <v>0</v>
      </c>
      <c r="H37" s="408"/>
      <c r="I37" s="413"/>
      <c r="J37" s="413">
        <v>0</v>
      </c>
      <c r="K37" s="413">
        <v>0</v>
      </c>
      <c r="L37" s="409"/>
      <c r="M37" s="413">
        <v>0</v>
      </c>
    </row>
    <row r="38" spans="2:13" ht="13.5" x14ac:dyDescent="0.25">
      <c r="B38" s="410">
        <v>31</v>
      </c>
      <c r="C38" s="410" t="s">
        <v>1972</v>
      </c>
      <c r="E38" s="411"/>
      <c r="F38" s="411">
        <v>0</v>
      </c>
      <c r="G38" s="411">
        <v>0</v>
      </c>
      <c r="H38" s="408"/>
      <c r="I38" s="411"/>
      <c r="J38" s="411">
        <v>0</v>
      </c>
      <c r="K38" s="411">
        <v>0</v>
      </c>
      <c r="L38" s="409"/>
      <c r="M38" s="411">
        <v>0</v>
      </c>
    </row>
    <row r="39" spans="2:13" ht="13.5" x14ac:dyDescent="0.25">
      <c r="B39" s="412">
        <v>32</v>
      </c>
      <c r="C39" s="412" t="s">
        <v>1974</v>
      </c>
      <c r="E39" s="413"/>
      <c r="F39" s="413">
        <v>0</v>
      </c>
      <c r="G39" s="413">
        <v>0</v>
      </c>
      <c r="H39" s="408"/>
      <c r="I39" s="413"/>
      <c r="J39" s="413">
        <v>0</v>
      </c>
      <c r="K39" s="413">
        <v>0</v>
      </c>
      <c r="L39" s="409"/>
      <c r="M39" s="413">
        <v>0</v>
      </c>
    </row>
    <row r="40" spans="2:13" ht="13.5" x14ac:dyDescent="0.25">
      <c r="B40" s="410">
        <v>33</v>
      </c>
      <c r="C40" s="410" t="s">
        <v>1976</v>
      </c>
      <c r="E40" s="411">
        <v>608100987</v>
      </c>
      <c r="F40" s="411">
        <v>3900000</v>
      </c>
      <c r="G40" s="411">
        <v>612000987</v>
      </c>
      <c r="H40" s="408"/>
      <c r="I40" s="411">
        <v>612000987</v>
      </c>
      <c r="J40" s="411">
        <v>0</v>
      </c>
      <c r="K40" s="411">
        <v>612000987</v>
      </c>
      <c r="L40" s="409"/>
      <c r="M40" s="411">
        <v>0</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13"/>
      <c r="F42" s="413">
        <v>0</v>
      </c>
      <c r="G42" s="413">
        <v>0</v>
      </c>
      <c r="H42" s="408"/>
      <c r="I42" s="413"/>
      <c r="J42" s="413">
        <v>0</v>
      </c>
      <c r="K42" s="413">
        <v>0</v>
      </c>
      <c r="L42" s="409"/>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0">
        <v>35</v>
      </c>
      <c r="C44" s="410" t="s">
        <v>1982</v>
      </c>
      <c r="E44" s="411"/>
      <c r="F44" s="411">
        <v>0</v>
      </c>
      <c r="G44" s="411">
        <v>0</v>
      </c>
      <c r="H44" s="408"/>
      <c r="I44" s="411"/>
      <c r="J44" s="411"/>
      <c r="K44" s="411">
        <v>0</v>
      </c>
      <c r="L44" s="409"/>
      <c r="M44" s="411">
        <v>0</v>
      </c>
    </row>
    <row r="45" spans="2:13" ht="13.5" x14ac:dyDescent="0.25">
      <c r="B45" s="412">
        <v>36</v>
      </c>
      <c r="C45" s="412" t="s">
        <v>1984</v>
      </c>
      <c r="E45" s="413"/>
      <c r="F45" s="413">
        <v>0</v>
      </c>
      <c r="G45" s="413">
        <v>0</v>
      </c>
      <c r="H45" s="408"/>
      <c r="I45" s="413"/>
      <c r="J45" s="413">
        <v>0</v>
      </c>
      <c r="K45" s="413">
        <v>0</v>
      </c>
      <c r="L45" s="409"/>
      <c r="M45" s="413">
        <v>0</v>
      </c>
    </row>
    <row r="46" spans="2:13" x14ac:dyDescent="0.25">
      <c r="B46" s="406"/>
      <c r="C46" s="406" t="s">
        <v>4435</v>
      </c>
      <c r="E46" s="407">
        <f>E47</f>
        <v>0</v>
      </c>
      <c r="F46" s="407">
        <f>F47</f>
        <v>0</v>
      </c>
      <c r="G46" s="407">
        <f>G47</f>
        <v>0</v>
      </c>
      <c r="H46" s="408"/>
      <c r="I46" s="407">
        <f>I47</f>
        <v>0</v>
      </c>
      <c r="J46" s="407">
        <f>J47</f>
        <v>0</v>
      </c>
      <c r="K46" s="407">
        <f>K47</f>
        <v>0</v>
      </c>
      <c r="L46" s="409"/>
      <c r="M46" s="407">
        <f>M47</f>
        <v>0</v>
      </c>
    </row>
    <row r="47" spans="2:13" ht="13.5" x14ac:dyDescent="0.25">
      <c r="B47" s="410">
        <v>37</v>
      </c>
      <c r="C47" s="410" t="s">
        <v>1987</v>
      </c>
      <c r="E47" s="411"/>
      <c r="F47" s="411">
        <v>0</v>
      </c>
      <c r="G47" s="411">
        <v>0</v>
      </c>
      <c r="H47" s="408"/>
      <c r="I47" s="411"/>
      <c r="J47" s="411">
        <v>0</v>
      </c>
      <c r="K47" s="411">
        <v>0</v>
      </c>
      <c r="L47" s="409"/>
      <c r="M47" s="411">
        <v>0</v>
      </c>
    </row>
    <row r="48" spans="2:13" x14ac:dyDescent="0.25">
      <c r="B48" s="406"/>
      <c r="C48" s="406" t="s">
        <v>2126</v>
      </c>
      <c r="E48" s="407">
        <f>E49</f>
        <v>0</v>
      </c>
      <c r="F48" s="407">
        <f>F49</f>
        <v>0</v>
      </c>
      <c r="G48" s="407">
        <f>G49</f>
        <v>0</v>
      </c>
      <c r="H48" s="408"/>
      <c r="I48" s="407">
        <f>I49</f>
        <v>0</v>
      </c>
      <c r="J48" s="407">
        <f>J49</f>
        <v>0</v>
      </c>
      <c r="K48" s="407">
        <f>K49</f>
        <v>0</v>
      </c>
      <c r="L48" s="409"/>
      <c r="M48" s="407">
        <f>M49</f>
        <v>0</v>
      </c>
    </row>
    <row r="49" spans="2:13" ht="13.5" x14ac:dyDescent="0.25">
      <c r="B49" s="412">
        <v>38</v>
      </c>
      <c r="C49" s="412" t="s">
        <v>1990</v>
      </c>
      <c r="E49" s="413"/>
      <c r="F49" s="413">
        <v>0</v>
      </c>
      <c r="G49" s="413">
        <v>0</v>
      </c>
      <c r="H49" s="408"/>
      <c r="I49" s="413"/>
      <c r="J49" s="413">
        <v>0</v>
      </c>
      <c r="K49" s="413">
        <v>0</v>
      </c>
      <c r="L49" s="409"/>
      <c r="M49" s="413">
        <v>0</v>
      </c>
    </row>
    <row r="50" spans="2:13" x14ac:dyDescent="0.25">
      <c r="B50" s="406"/>
      <c r="C50" s="406" t="s">
        <v>4436</v>
      </c>
      <c r="E50" s="407">
        <f>E51</f>
        <v>0</v>
      </c>
      <c r="F50" s="407">
        <f>F51</f>
        <v>0</v>
      </c>
      <c r="G50" s="407">
        <f>G51</f>
        <v>0</v>
      </c>
      <c r="H50" s="408"/>
      <c r="I50" s="407">
        <f>I51</f>
        <v>0</v>
      </c>
      <c r="J50" s="407">
        <f>J51</f>
        <v>0</v>
      </c>
      <c r="K50" s="407">
        <f>K51</f>
        <v>0</v>
      </c>
      <c r="L50" s="409"/>
      <c r="M50" s="407">
        <f>M51</f>
        <v>0</v>
      </c>
    </row>
    <row r="51" spans="2:13" ht="13.5" x14ac:dyDescent="0.25">
      <c r="B51" s="410">
        <v>39</v>
      </c>
      <c r="C51" s="410" t="s">
        <v>2048</v>
      </c>
      <c r="E51" s="411"/>
      <c r="F51" s="411">
        <v>0</v>
      </c>
      <c r="G51" s="411">
        <v>0</v>
      </c>
      <c r="H51" s="408"/>
      <c r="I51" s="411"/>
      <c r="J51" s="411">
        <v>0</v>
      </c>
      <c r="K51" s="411">
        <v>0</v>
      </c>
      <c r="L51" s="409"/>
      <c r="M51" s="411">
        <v>0</v>
      </c>
    </row>
    <row r="52" spans="2:13" ht="13.5" x14ac:dyDescent="0.25">
      <c r="B52" s="550" t="s">
        <v>2049</v>
      </c>
      <c r="C52" s="550"/>
      <c r="E52" s="414">
        <f>E5+E8+E28+E41+E43+E46+E48+E50</f>
        <v>8197199187</v>
      </c>
      <c r="F52" s="414">
        <f>F5+F8+F28+F41+F43+F46+F48+F50</f>
        <v>130602179</v>
      </c>
      <c r="G52" s="414">
        <f>G5+G8+G28+G41+G43+G46+G48+G50</f>
        <v>8327801366</v>
      </c>
      <c r="H52" s="415"/>
      <c r="I52" s="414">
        <f>I5+I8+I28+I41+I43+I46+I48+I50</f>
        <v>8327813366</v>
      </c>
      <c r="J52" s="414">
        <f>J5+J8+J28+J41+J43+J46+J48+J50</f>
        <v>0</v>
      </c>
      <c r="K52" s="414">
        <f>K5+K8+K28+K41+K43+K46+K48+K50</f>
        <v>8327813366</v>
      </c>
      <c r="L52" s="416"/>
      <c r="M52" s="414">
        <f>M5+M8+M28+M41+M43+M46+M48+M50</f>
        <v>-12000</v>
      </c>
    </row>
  </sheetData>
  <mergeCells count="6">
    <mergeCell ref="M3:M4"/>
    <mergeCell ref="B52:C52"/>
    <mergeCell ref="B3:B4"/>
    <mergeCell ref="C3:C4"/>
    <mergeCell ref="E3:G3"/>
    <mergeCell ref="I3:K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52"/>
  <sheetViews>
    <sheetView zoomScale="80" zoomScaleNormal="80" workbookViewId="0">
      <selection activeCell="E1" sqref="E1"/>
    </sheetView>
  </sheetViews>
  <sheetFormatPr baseColWidth="10" defaultColWidth="45.85546875" defaultRowHeight="11.25" x14ac:dyDescent="0.25"/>
  <cols>
    <col min="1" max="1" width="3.7109375" style="417" bestFit="1" customWidth="1"/>
    <col min="2" max="2" width="3.140625" style="397" customWidth="1"/>
    <col min="3" max="3" width="49.85546875" style="402" bestFit="1" customWidth="1"/>
    <col min="4" max="4" width="0.28515625" style="399" customWidth="1"/>
    <col min="5" max="5" width="19" style="402" customWidth="1"/>
    <col min="6" max="6" width="14.85546875" style="397" customWidth="1"/>
    <col min="7" max="7" width="15.7109375" style="402" bestFit="1" customWidth="1"/>
    <col min="8" max="8" width="0.28515625" style="399" customWidth="1"/>
    <col min="9" max="9" width="15.28515625" style="402" customWidth="1"/>
    <col min="10" max="10" width="10.7109375" style="402" bestFit="1" customWidth="1"/>
    <col min="11" max="11" width="15.28515625" style="402" bestFit="1" customWidth="1"/>
    <col min="12" max="12" width="0.28515625" style="399" customWidth="1"/>
    <col min="13" max="13" width="13.7109375" style="402" bestFit="1" customWidth="1"/>
    <col min="14" max="16384" width="45.85546875" style="402"/>
  </cols>
  <sheetData>
    <row r="1" spans="2:13" ht="22.5" x14ac:dyDescent="0.25">
      <c r="C1" s="398" t="s">
        <v>27</v>
      </c>
      <c r="E1" s="424" t="s">
        <v>17</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1839156639</v>
      </c>
      <c r="F5" s="407">
        <f t="shared" ref="F5:G5" si="0">+F6+F7</f>
        <v>42221572</v>
      </c>
      <c r="G5" s="407">
        <f t="shared" si="0"/>
        <v>1881378211</v>
      </c>
      <c r="H5" s="408"/>
      <c r="I5" s="407">
        <f>+I6+I7</f>
        <v>1881378211</v>
      </c>
      <c r="J5" s="407">
        <f>+J6+J7</f>
        <v>0</v>
      </c>
      <c r="K5" s="407">
        <f>+K6+K7</f>
        <v>1881378211</v>
      </c>
      <c r="L5" s="409"/>
      <c r="M5" s="407">
        <f>+M6+M7</f>
        <v>0</v>
      </c>
    </row>
    <row r="6" spans="2:13" ht="13.5" x14ac:dyDescent="0.25">
      <c r="B6" s="410">
        <v>1</v>
      </c>
      <c r="C6" s="410" t="s">
        <v>2041</v>
      </c>
      <c r="E6" s="411">
        <v>1839156639</v>
      </c>
      <c r="F6" s="411">
        <v>39221572</v>
      </c>
      <c r="G6" s="411">
        <v>1878378211</v>
      </c>
      <c r="H6" s="408"/>
      <c r="I6" s="411">
        <v>1878378211</v>
      </c>
      <c r="J6" s="411">
        <v>0</v>
      </c>
      <c r="K6" s="411">
        <v>1878378211</v>
      </c>
      <c r="L6" s="409"/>
      <c r="M6" s="411">
        <v>0</v>
      </c>
    </row>
    <row r="7" spans="2:13" ht="13.5" x14ac:dyDescent="0.25">
      <c r="B7" s="412">
        <v>2</v>
      </c>
      <c r="C7" s="412" t="s">
        <v>1889</v>
      </c>
      <c r="E7" s="413"/>
      <c r="F7" s="413">
        <v>3000000</v>
      </c>
      <c r="G7" s="413">
        <v>3000000</v>
      </c>
      <c r="H7" s="408"/>
      <c r="I7" s="413">
        <v>3000000</v>
      </c>
      <c r="J7" s="413">
        <v>0</v>
      </c>
      <c r="K7" s="413">
        <v>3000000</v>
      </c>
      <c r="L7" s="409"/>
      <c r="M7" s="413">
        <v>0</v>
      </c>
    </row>
    <row r="8" spans="2:13" x14ac:dyDescent="0.25">
      <c r="B8" s="406"/>
      <c r="C8" s="406" t="s">
        <v>2113</v>
      </c>
      <c r="E8" s="407">
        <f>SUM(E9:E27)</f>
        <v>4124975354</v>
      </c>
      <c r="F8" s="407">
        <f>SUM(F9:F27)</f>
        <v>0</v>
      </c>
      <c r="G8" s="407">
        <f>SUM(G9:G27)</f>
        <v>4124975354</v>
      </c>
      <c r="H8" s="408"/>
      <c r="I8" s="407">
        <f>SUM(I9:I27)</f>
        <v>4135045631</v>
      </c>
      <c r="J8" s="407">
        <f>SUM(J9:J27)</f>
        <v>0</v>
      </c>
      <c r="K8" s="407">
        <f>SUM(K9:K27)</f>
        <v>4135045631</v>
      </c>
      <c r="L8" s="409"/>
      <c r="M8" s="407">
        <f>SUM(M9:M27)</f>
        <v>-10070277</v>
      </c>
    </row>
    <row r="9" spans="2:13" ht="13.5" x14ac:dyDescent="0.25">
      <c r="B9" s="410">
        <v>3</v>
      </c>
      <c r="C9" s="410" t="s">
        <v>2054</v>
      </c>
      <c r="E9" s="411"/>
      <c r="F9" s="411">
        <v>0</v>
      </c>
      <c r="G9" s="411">
        <v>0</v>
      </c>
      <c r="H9" s="408"/>
      <c r="I9" s="411">
        <v>0</v>
      </c>
      <c r="J9" s="411">
        <v>0</v>
      </c>
      <c r="K9" s="411">
        <v>0</v>
      </c>
      <c r="L9" s="409"/>
      <c r="M9" s="411">
        <v>0</v>
      </c>
    </row>
    <row r="10" spans="2:13" ht="13.5" x14ac:dyDescent="0.25">
      <c r="B10" s="412">
        <v>4</v>
      </c>
      <c r="C10" s="412" t="s">
        <v>2042</v>
      </c>
      <c r="E10" s="413">
        <v>1179354390</v>
      </c>
      <c r="F10" s="413">
        <v>0</v>
      </c>
      <c r="G10" s="413">
        <v>1179354390</v>
      </c>
      <c r="H10" s="408"/>
      <c r="I10" s="413">
        <v>1179354390</v>
      </c>
      <c r="J10" s="413">
        <v>0</v>
      </c>
      <c r="K10" s="413">
        <v>1179354390</v>
      </c>
      <c r="L10" s="409"/>
      <c r="M10" s="413">
        <v>0</v>
      </c>
    </row>
    <row r="11" spans="2:13" ht="13.5" x14ac:dyDescent="0.25">
      <c r="B11" s="410">
        <v>5</v>
      </c>
      <c r="C11" s="410" t="s">
        <v>2050</v>
      </c>
      <c r="E11" s="411"/>
      <c r="F11" s="411">
        <v>0</v>
      </c>
      <c r="G11" s="411">
        <v>0</v>
      </c>
      <c r="H11" s="408"/>
      <c r="I11" s="411"/>
      <c r="J11" s="411">
        <v>0</v>
      </c>
      <c r="K11" s="411">
        <v>0</v>
      </c>
      <c r="L11" s="409"/>
      <c r="M11" s="411">
        <v>0</v>
      </c>
    </row>
    <row r="12" spans="2:13" ht="13.5" x14ac:dyDescent="0.25">
      <c r="B12" s="412">
        <v>6</v>
      </c>
      <c r="C12" s="412" t="s">
        <v>2043</v>
      </c>
      <c r="E12" s="413">
        <v>1388508591</v>
      </c>
      <c r="F12" s="413">
        <v>0</v>
      </c>
      <c r="G12" s="413">
        <v>1388508591</v>
      </c>
      <c r="H12" s="408"/>
      <c r="I12" s="413">
        <v>1388508591</v>
      </c>
      <c r="J12" s="413">
        <v>0</v>
      </c>
      <c r="K12" s="413">
        <v>1388508591</v>
      </c>
      <c r="L12" s="409"/>
      <c r="M12" s="413">
        <v>0</v>
      </c>
    </row>
    <row r="13" spans="2:13" ht="13.5" x14ac:dyDescent="0.25">
      <c r="B13" s="410">
        <v>7</v>
      </c>
      <c r="C13" s="410" t="s">
        <v>2051</v>
      </c>
      <c r="E13" s="411">
        <v>268940851</v>
      </c>
      <c r="F13" s="411">
        <v>0</v>
      </c>
      <c r="G13" s="411">
        <v>268940851</v>
      </c>
      <c r="H13" s="408"/>
      <c r="I13" s="411">
        <v>395641962</v>
      </c>
      <c r="J13" s="411"/>
      <c r="K13" s="411">
        <v>395641962</v>
      </c>
      <c r="L13" s="409"/>
      <c r="M13" s="411">
        <v>-126701111</v>
      </c>
    </row>
    <row r="14" spans="2:13" ht="13.5" x14ac:dyDescent="0.25">
      <c r="B14" s="412">
        <v>8</v>
      </c>
      <c r="C14" s="412" t="s">
        <v>4432</v>
      </c>
      <c r="E14" s="413">
        <v>258600053</v>
      </c>
      <c r="F14" s="413">
        <v>0</v>
      </c>
      <c r="G14" s="413">
        <v>258600053</v>
      </c>
      <c r="H14" s="408"/>
      <c r="I14" s="413">
        <v>259242124</v>
      </c>
      <c r="J14" s="413">
        <v>0</v>
      </c>
      <c r="K14" s="413">
        <v>259242124</v>
      </c>
      <c r="L14" s="409"/>
      <c r="M14" s="413">
        <v>-642071</v>
      </c>
    </row>
    <row r="15" spans="2:13" ht="13.5" x14ac:dyDescent="0.25">
      <c r="B15" s="410">
        <v>9</v>
      </c>
      <c r="C15" s="410" t="s">
        <v>2052</v>
      </c>
      <c r="E15" s="411">
        <v>1026075881</v>
      </c>
      <c r="F15" s="411"/>
      <c r="G15" s="411">
        <v>1026075881</v>
      </c>
      <c r="H15" s="408"/>
      <c r="I15" s="411">
        <v>906590702</v>
      </c>
      <c r="J15" s="411"/>
      <c r="K15" s="411">
        <v>906590702</v>
      </c>
      <c r="L15" s="409"/>
      <c r="M15" s="411">
        <v>119485179</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c r="F17" s="411">
        <v>0</v>
      </c>
      <c r="G17" s="411">
        <v>0</v>
      </c>
      <c r="H17" s="408"/>
      <c r="I17" s="411"/>
      <c r="J17" s="411">
        <v>0</v>
      </c>
      <c r="K17" s="411">
        <v>0</v>
      </c>
      <c r="L17" s="409"/>
      <c r="M17" s="411">
        <v>0</v>
      </c>
    </row>
    <row r="18" spans="2:13" ht="13.5" x14ac:dyDescent="0.25">
      <c r="B18" s="412">
        <v>12</v>
      </c>
      <c r="C18" s="412" t="s">
        <v>2044</v>
      </c>
      <c r="E18" s="413">
        <v>3495588</v>
      </c>
      <c r="F18" s="413">
        <v>0</v>
      </c>
      <c r="G18" s="413">
        <v>3495588</v>
      </c>
      <c r="H18" s="408"/>
      <c r="I18" s="413">
        <v>3639588</v>
      </c>
      <c r="J18" s="413">
        <v>0</v>
      </c>
      <c r="K18" s="413">
        <v>3639588</v>
      </c>
      <c r="L18" s="409"/>
      <c r="M18" s="413">
        <v>-144000</v>
      </c>
    </row>
    <row r="19" spans="2:13" ht="13.5" x14ac:dyDescent="0.25">
      <c r="B19" s="410">
        <v>13</v>
      </c>
      <c r="C19" s="410" t="s">
        <v>2055</v>
      </c>
      <c r="E19" s="411"/>
      <c r="F19" s="411">
        <v>0</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c r="F21" s="411">
        <v>0</v>
      </c>
      <c r="G21" s="411">
        <v>0</v>
      </c>
      <c r="H21" s="408"/>
      <c r="I21" s="411"/>
      <c r="J21" s="411">
        <v>0</v>
      </c>
      <c r="K21" s="411">
        <v>0</v>
      </c>
      <c r="L21" s="409"/>
      <c r="M21" s="411">
        <v>0</v>
      </c>
    </row>
    <row r="22" spans="2:13" ht="13.5" x14ac:dyDescent="0.25">
      <c r="B22" s="412">
        <v>16</v>
      </c>
      <c r="C22" s="412" t="s">
        <v>1931</v>
      </c>
      <c r="E22" s="413"/>
      <c r="F22" s="413">
        <v>0</v>
      </c>
      <c r="G22" s="413">
        <v>0</v>
      </c>
      <c r="H22" s="408"/>
      <c r="I22" s="413"/>
      <c r="J22" s="413">
        <v>0</v>
      </c>
      <c r="K22" s="413">
        <v>0</v>
      </c>
      <c r="L22" s="409"/>
      <c r="M22" s="413">
        <v>0</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c r="F24" s="413">
        <v>0</v>
      </c>
      <c r="G24" s="413">
        <v>0</v>
      </c>
      <c r="H24" s="408"/>
      <c r="I24" s="413"/>
      <c r="J24" s="413">
        <v>0</v>
      </c>
      <c r="K24" s="413">
        <v>0</v>
      </c>
      <c r="L24" s="409"/>
      <c r="M24" s="413">
        <v>0</v>
      </c>
    </row>
    <row r="25" spans="2:13" ht="13.5" x14ac:dyDescent="0.25">
      <c r="B25" s="410">
        <v>19</v>
      </c>
      <c r="C25" s="410" t="s">
        <v>4433</v>
      </c>
      <c r="E25" s="411"/>
      <c r="F25" s="411">
        <v>0</v>
      </c>
      <c r="G25" s="411">
        <v>0</v>
      </c>
      <c r="H25" s="408"/>
      <c r="I25" s="411"/>
      <c r="J25" s="411"/>
      <c r="K25" s="411">
        <v>0</v>
      </c>
      <c r="L25" s="409"/>
      <c r="M25" s="411">
        <v>0</v>
      </c>
    </row>
    <row r="26" spans="2:13" ht="13.5" x14ac:dyDescent="0.25">
      <c r="B26" s="412">
        <v>20</v>
      </c>
      <c r="C26" s="412" t="s">
        <v>4434</v>
      </c>
      <c r="E26" s="413"/>
      <c r="F26" s="413">
        <v>0</v>
      </c>
      <c r="G26" s="413">
        <v>0</v>
      </c>
      <c r="H26" s="408"/>
      <c r="I26" s="413"/>
      <c r="J26" s="413">
        <v>0</v>
      </c>
      <c r="K26" s="413">
        <v>0</v>
      </c>
      <c r="L26" s="409"/>
      <c r="M26" s="413">
        <v>0</v>
      </c>
    </row>
    <row r="27" spans="2:13" ht="13.5" x14ac:dyDescent="0.25">
      <c r="B27" s="410">
        <v>21</v>
      </c>
      <c r="C27" s="410" t="s">
        <v>1889</v>
      </c>
      <c r="E27" s="411"/>
      <c r="F27" s="411">
        <v>0</v>
      </c>
      <c r="G27" s="411">
        <v>0</v>
      </c>
      <c r="H27" s="408"/>
      <c r="I27" s="411">
        <v>2068274</v>
      </c>
      <c r="J27" s="411">
        <v>0</v>
      </c>
      <c r="K27" s="411">
        <v>2068274</v>
      </c>
      <c r="L27" s="409"/>
      <c r="M27" s="411">
        <v>-2068274</v>
      </c>
    </row>
    <row r="28" spans="2:13" x14ac:dyDescent="0.25">
      <c r="B28" s="406"/>
      <c r="C28" s="406" t="s">
        <v>2120</v>
      </c>
      <c r="E28" s="407">
        <f>SUM(E29:E40)</f>
        <v>6114529821.2574005</v>
      </c>
      <c r="F28" s="407">
        <f t="shared" ref="F28:G28" si="1">SUM(F29:F40)</f>
        <v>15000000</v>
      </c>
      <c r="G28" s="407">
        <f t="shared" si="1"/>
        <v>6129529821</v>
      </c>
      <c r="H28" s="408"/>
      <c r="I28" s="407">
        <f t="shared" ref="I28:K28" si="2">SUM(I29:I40)</f>
        <v>6129529819</v>
      </c>
      <c r="J28" s="407">
        <f t="shared" si="2"/>
        <v>0</v>
      </c>
      <c r="K28" s="407">
        <f t="shared" si="2"/>
        <v>6129529819</v>
      </c>
      <c r="L28" s="409"/>
      <c r="M28" s="407">
        <f t="shared" ref="M28" si="3">SUM(M29:M40)</f>
        <v>2</v>
      </c>
    </row>
    <row r="29" spans="2:13" ht="13.5" x14ac:dyDescent="0.25">
      <c r="B29" s="410">
        <v>22</v>
      </c>
      <c r="C29" s="410" t="s">
        <v>2046</v>
      </c>
      <c r="E29" s="411"/>
      <c r="F29" s="411">
        <v>0</v>
      </c>
      <c r="G29" s="411">
        <v>0</v>
      </c>
      <c r="H29" s="408"/>
      <c r="I29" s="411"/>
      <c r="J29" s="411">
        <v>0</v>
      </c>
      <c r="K29" s="411">
        <v>0</v>
      </c>
      <c r="L29" s="409"/>
      <c r="M29" s="411">
        <v>0</v>
      </c>
    </row>
    <row r="30" spans="2:13" ht="13.5" x14ac:dyDescent="0.25">
      <c r="B30" s="412">
        <v>23</v>
      </c>
      <c r="C30" s="412" t="s">
        <v>1955</v>
      </c>
      <c r="E30" s="413">
        <v>4933390701.2574005</v>
      </c>
      <c r="F30" s="413">
        <v>0</v>
      </c>
      <c r="G30" s="413">
        <v>4933390701</v>
      </c>
      <c r="H30" s="408"/>
      <c r="I30" s="413">
        <v>4933390701</v>
      </c>
      <c r="J30" s="413">
        <v>0</v>
      </c>
      <c r="K30" s="413">
        <v>4933390701</v>
      </c>
      <c r="L30" s="409"/>
      <c r="M30" s="413">
        <v>0</v>
      </c>
    </row>
    <row r="31" spans="2:13" ht="13.5" x14ac:dyDescent="0.25">
      <c r="B31" s="410">
        <v>24</v>
      </c>
      <c r="C31" s="410" t="s">
        <v>2047</v>
      </c>
      <c r="E31" s="411">
        <v>194175000</v>
      </c>
      <c r="F31" s="411"/>
      <c r="G31" s="411">
        <v>194175000</v>
      </c>
      <c r="H31" s="408"/>
      <c r="I31" s="411">
        <v>194175000</v>
      </c>
      <c r="J31" s="411"/>
      <c r="K31" s="411">
        <v>194175000</v>
      </c>
      <c r="L31" s="409"/>
      <c r="M31" s="411">
        <v>0</v>
      </c>
    </row>
    <row r="32" spans="2:13" ht="13.5" x14ac:dyDescent="0.25">
      <c r="B32" s="412">
        <v>25</v>
      </c>
      <c r="C32" s="412" t="s">
        <v>1964</v>
      </c>
      <c r="E32" s="413"/>
      <c r="F32" s="413">
        <v>0</v>
      </c>
      <c r="G32" s="413">
        <v>0</v>
      </c>
      <c r="H32" s="408"/>
      <c r="I32" s="413"/>
      <c r="J32" s="413">
        <v>0</v>
      </c>
      <c r="K32" s="413">
        <v>0</v>
      </c>
      <c r="L32" s="409"/>
      <c r="M32" s="413">
        <v>0</v>
      </c>
    </row>
    <row r="33" spans="2:13" ht="13.5" x14ac:dyDescent="0.25">
      <c r="B33" s="410">
        <v>26</v>
      </c>
      <c r="C33" s="410" t="s">
        <v>1966</v>
      </c>
      <c r="E33" s="411"/>
      <c r="F33" s="411">
        <v>15000000</v>
      </c>
      <c r="G33" s="411">
        <v>15000000</v>
      </c>
      <c r="H33" s="408"/>
      <c r="I33" s="411">
        <v>15000000</v>
      </c>
      <c r="J33" s="411">
        <v>0</v>
      </c>
      <c r="K33" s="411">
        <v>15000000</v>
      </c>
      <c r="L33" s="409"/>
      <c r="M33" s="411">
        <v>0</v>
      </c>
    </row>
    <row r="34" spans="2:13" ht="13.5" x14ac:dyDescent="0.25">
      <c r="B34" s="412">
        <v>27</v>
      </c>
      <c r="C34" s="412" t="s">
        <v>1889</v>
      </c>
      <c r="E34" s="413"/>
      <c r="F34" s="413">
        <v>0</v>
      </c>
      <c r="G34" s="413">
        <v>0</v>
      </c>
      <c r="H34" s="408"/>
      <c r="I34" s="413"/>
      <c r="J34" s="413">
        <v>0</v>
      </c>
      <c r="K34" s="413">
        <v>0</v>
      </c>
      <c r="L34" s="409"/>
      <c r="M34" s="413">
        <v>0</v>
      </c>
    </row>
    <row r="35" spans="2:13" ht="13.5" x14ac:dyDescent="0.25">
      <c r="B35" s="410">
        <v>28</v>
      </c>
      <c r="C35" s="410" t="s">
        <v>1970</v>
      </c>
      <c r="E35" s="411"/>
      <c r="F35" s="411">
        <v>0</v>
      </c>
      <c r="G35" s="411">
        <v>0</v>
      </c>
      <c r="H35" s="408"/>
      <c r="I35" s="411"/>
      <c r="J35" s="411">
        <v>0</v>
      </c>
      <c r="K35" s="411">
        <v>0</v>
      </c>
      <c r="L35" s="409"/>
      <c r="M35" s="411">
        <v>0</v>
      </c>
    </row>
    <row r="36" spans="2:13" ht="13.5" x14ac:dyDescent="0.25">
      <c r="B36" s="412">
        <v>29</v>
      </c>
      <c r="C36" s="412" t="s">
        <v>2121</v>
      </c>
      <c r="E36" s="413"/>
      <c r="F36" s="413">
        <v>0</v>
      </c>
      <c r="G36" s="413">
        <v>0</v>
      </c>
      <c r="H36" s="408"/>
      <c r="I36" s="413"/>
      <c r="J36" s="413">
        <v>0</v>
      </c>
      <c r="K36" s="413">
        <v>0</v>
      </c>
      <c r="L36" s="409"/>
      <c r="M36" s="413">
        <v>0</v>
      </c>
    </row>
    <row r="37" spans="2:13" ht="13.5" x14ac:dyDescent="0.25">
      <c r="B37" s="410">
        <v>30</v>
      </c>
      <c r="C37" s="410" t="s">
        <v>2122</v>
      </c>
      <c r="E37" s="411"/>
      <c r="F37" s="411">
        <v>0</v>
      </c>
      <c r="G37" s="411">
        <v>0</v>
      </c>
      <c r="H37" s="408"/>
      <c r="I37" s="411"/>
      <c r="J37" s="411">
        <v>0</v>
      </c>
      <c r="K37" s="411">
        <v>0</v>
      </c>
      <c r="L37" s="409"/>
      <c r="M37" s="411">
        <v>0</v>
      </c>
    </row>
    <row r="38" spans="2:13" ht="13.5" x14ac:dyDescent="0.25">
      <c r="B38" s="412">
        <v>31</v>
      </c>
      <c r="C38" s="412" t="s">
        <v>1972</v>
      </c>
      <c r="E38" s="413"/>
      <c r="F38" s="413">
        <v>0</v>
      </c>
      <c r="G38" s="413">
        <v>0</v>
      </c>
      <c r="H38" s="408"/>
      <c r="I38" s="413"/>
      <c r="J38" s="413">
        <v>0</v>
      </c>
      <c r="K38" s="413">
        <v>0</v>
      </c>
      <c r="L38" s="409"/>
      <c r="M38" s="413">
        <v>0</v>
      </c>
    </row>
    <row r="39" spans="2:13" ht="13.5" x14ac:dyDescent="0.25">
      <c r="B39" s="410">
        <v>32</v>
      </c>
      <c r="C39" s="410" t="s">
        <v>1974</v>
      </c>
      <c r="E39" s="411"/>
      <c r="F39" s="411">
        <v>0</v>
      </c>
      <c r="G39" s="411">
        <v>0</v>
      </c>
      <c r="H39" s="408"/>
      <c r="I39" s="411"/>
      <c r="J39" s="411">
        <v>0</v>
      </c>
      <c r="K39" s="411">
        <v>0</v>
      </c>
      <c r="L39" s="409"/>
      <c r="M39" s="411">
        <v>0</v>
      </c>
    </row>
    <row r="40" spans="2:13" ht="13.5" x14ac:dyDescent="0.25">
      <c r="B40" s="412">
        <v>33</v>
      </c>
      <c r="C40" s="412" t="s">
        <v>1976</v>
      </c>
      <c r="E40" s="413">
        <v>986964120</v>
      </c>
      <c r="F40" s="413"/>
      <c r="G40" s="413">
        <v>986964120</v>
      </c>
      <c r="H40" s="408"/>
      <c r="I40" s="413">
        <v>986964118</v>
      </c>
      <c r="J40" s="413">
        <v>0</v>
      </c>
      <c r="K40" s="413">
        <v>986964118</v>
      </c>
      <c r="L40" s="409"/>
      <c r="M40" s="413">
        <v>2</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0">
        <v>34</v>
      </c>
      <c r="C42" s="410" t="s">
        <v>1979</v>
      </c>
      <c r="E42" s="411"/>
      <c r="F42" s="411">
        <v>0</v>
      </c>
      <c r="G42" s="411">
        <v>0</v>
      </c>
      <c r="H42" s="408"/>
      <c r="I42" s="411"/>
      <c r="J42" s="411">
        <v>0</v>
      </c>
      <c r="K42" s="411">
        <v>0</v>
      </c>
      <c r="L42" s="409"/>
      <c r="M42" s="411">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2">
        <v>35</v>
      </c>
      <c r="C44" s="412" t="s">
        <v>1982</v>
      </c>
      <c r="E44" s="413"/>
      <c r="F44" s="413">
        <v>0</v>
      </c>
      <c r="G44" s="413">
        <v>0</v>
      </c>
      <c r="H44" s="408"/>
      <c r="I44" s="413"/>
      <c r="J44" s="413"/>
      <c r="K44" s="413">
        <v>0</v>
      </c>
      <c r="L44" s="409"/>
      <c r="M44" s="413">
        <v>0</v>
      </c>
    </row>
    <row r="45" spans="2:13" ht="13.5" x14ac:dyDescent="0.25">
      <c r="B45" s="410">
        <v>36</v>
      </c>
      <c r="C45" s="410" t="s">
        <v>1984</v>
      </c>
      <c r="E45" s="411"/>
      <c r="F45" s="411">
        <v>0</v>
      </c>
      <c r="G45" s="411">
        <v>0</v>
      </c>
      <c r="H45" s="408"/>
      <c r="I45" s="411"/>
      <c r="J45" s="411">
        <v>0</v>
      </c>
      <c r="K45" s="411">
        <v>0</v>
      </c>
      <c r="L45" s="409"/>
      <c r="M45" s="411">
        <v>0</v>
      </c>
    </row>
    <row r="46" spans="2:13" x14ac:dyDescent="0.25">
      <c r="B46" s="406"/>
      <c r="C46" s="406" t="s">
        <v>4435</v>
      </c>
      <c r="E46" s="407">
        <f>E47</f>
        <v>261000</v>
      </c>
      <c r="F46" s="407">
        <f>F47</f>
        <v>0</v>
      </c>
      <c r="G46" s="407">
        <f>G47</f>
        <v>261000</v>
      </c>
      <c r="H46" s="408"/>
      <c r="I46" s="407">
        <f>I47</f>
        <v>0</v>
      </c>
      <c r="J46" s="407">
        <f>J47</f>
        <v>261000</v>
      </c>
      <c r="K46" s="407">
        <f>K47</f>
        <v>261000</v>
      </c>
      <c r="L46" s="409"/>
      <c r="M46" s="407">
        <f>M47</f>
        <v>0</v>
      </c>
    </row>
    <row r="47" spans="2:13" ht="13.5" x14ac:dyDescent="0.25">
      <c r="B47" s="412">
        <v>37</v>
      </c>
      <c r="C47" s="412" t="s">
        <v>1987</v>
      </c>
      <c r="E47" s="413">
        <v>261000</v>
      </c>
      <c r="F47" s="413">
        <v>0</v>
      </c>
      <c r="G47" s="413">
        <v>261000</v>
      </c>
      <c r="H47" s="408"/>
      <c r="I47" s="413"/>
      <c r="J47" s="413">
        <v>261000</v>
      </c>
      <c r="K47" s="413">
        <v>261000</v>
      </c>
      <c r="L47" s="409"/>
      <c r="M47" s="413">
        <v>0</v>
      </c>
    </row>
    <row r="48" spans="2:13" x14ac:dyDescent="0.25">
      <c r="B48" s="406"/>
      <c r="C48" s="406" t="s">
        <v>2126</v>
      </c>
      <c r="E48" s="407">
        <f>E49</f>
        <v>279070</v>
      </c>
      <c r="F48" s="407">
        <f>F49</f>
        <v>0</v>
      </c>
      <c r="G48" s="407">
        <f>G49</f>
        <v>279070</v>
      </c>
      <c r="H48" s="408"/>
      <c r="I48" s="407">
        <f>I49</f>
        <v>271990</v>
      </c>
      <c r="J48" s="407">
        <f>J49</f>
        <v>0</v>
      </c>
      <c r="K48" s="407">
        <f>K49</f>
        <v>271990</v>
      </c>
      <c r="L48" s="409"/>
      <c r="M48" s="407">
        <f>M49</f>
        <v>7080</v>
      </c>
    </row>
    <row r="49" spans="2:13" ht="13.5" x14ac:dyDescent="0.25">
      <c r="B49" s="410">
        <v>38</v>
      </c>
      <c r="C49" s="410" t="s">
        <v>1990</v>
      </c>
      <c r="E49" s="411">
        <v>279070</v>
      </c>
      <c r="F49" s="411">
        <v>0</v>
      </c>
      <c r="G49" s="411">
        <v>279070</v>
      </c>
      <c r="H49" s="408"/>
      <c r="I49" s="411">
        <v>271990</v>
      </c>
      <c r="J49" s="411">
        <v>0</v>
      </c>
      <c r="K49" s="411">
        <v>271990</v>
      </c>
      <c r="L49" s="409"/>
      <c r="M49" s="411">
        <v>7080</v>
      </c>
    </row>
    <row r="50" spans="2:13" x14ac:dyDescent="0.25">
      <c r="B50" s="406"/>
      <c r="C50" s="406" t="s">
        <v>4436</v>
      </c>
      <c r="E50" s="407">
        <f>E51</f>
        <v>0</v>
      </c>
      <c r="F50" s="407">
        <f>F51</f>
        <v>0</v>
      </c>
      <c r="G50" s="407">
        <f>G51</f>
        <v>0</v>
      </c>
      <c r="H50" s="408"/>
      <c r="I50" s="407">
        <f>I51</f>
        <v>0</v>
      </c>
      <c r="J50" s="407">
        <f>J51</f>
        <v>0</v>
      </c>
      <c r="K50" s="407">
        <f>K51</f>
        <v>0</v>
      </c>
      <c r="L50" s="409"/>
      <c r="M50" s="407">
        <f>M51</f>
        <v>0</v>
      </c>
    </row>
    <row r="51" spans="2:13" ht="13.5" x14ac:dyDescent="0.25">
      <c r="B51" s="412">
        <v>39</v>
      </c>
      <c r="C51" s="412" t="s">
        <v>2048</v>
      </c>
      <c r="E51" s="413"/>
      <c r="F51" s="413">
        <v>0</v>
      </c>
      <c r="G51" s="413">
        <v>0</v>
      </c>
      <c r="H51" s="408"/>
      <c r="I51" s="413"/>
      <c r="J51" s="413">
        <v>0</v>
      </c>
      <c r="K51" s="413">
        <v>0</v>
      </c>
      <c r="L51" s="409"/>
      <c r="M51" s="413">
        <v>0</v>
      </c>
    </row>
    <row r="52" spans="2:13" ht="13.5" x14ac:dyDescent="0.25">
      <c r="B52" s="550" t="s">
        <v>2049</v>
      </c>
      <c r="C52" s="550"/>
      <c r="E52" s="414">
        <f>E5+E8+E28+E41+E43+E46+E48+E50</f>
        <v>12079201884.257401</v>
      </c>
      <c r="F52" s="414">
        <f>F5+F8+F28+F41+F43+F46+F48+F50</f>
        <v>57221572</v>
      </c>
      <c r="G52" s="414">
        <f>G5+G8+G28+G41+G43+G46+G48+G50</f>
        <v>12136423456</v>
      </c>
      <c r="H52" s="415"/>
      <c r="I52" s="414">
        <f>I5+I8+I28+I41+I43+I46+I48+I50</f>
        <v>12146225651</v>
      </c>
      <c r="J52" s="414">
        <f>J5+J8+J28+J41+J43+J46+J48+J50</f>
        <v>261000</v>
      </c>
      <c r="K52" s="414">
        <f>K5+K8+K28+K41+K43+K46+K48+K50</f>
        <v>12146486651</v>
      </c>
      <c r="L52" s="416"/>
      <c r="M52" s="414">
        <f>M5+M8+M28+M41+M43+M46+M48+M50</f>
        <v>-10063195</v>
      </c>
    </row>
  </sheetData>
  <mergeCells count="6">
    <mergeCell ref="M3:M4"/>
    <mergeCell ref="B52:C52"/>
    <mergeCell ref="B3:B4"/>
    <mergeCell ref="C3:C4"/>
    <mergeCell ref="E3:G3"/>
    <mergeCell ref="I3:K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52"/>
  <sheetViews>
    <sheetView zoomScale="80" zoomScaleNormal="80" workbookViewId="0">
      <selection activeCell="E3" sqref="E3:G3"/>
    </sheetView>
  </sheetViews>
  <sheetFormatPr baseColWidth="10" defaultColWidth="45.85546875" defaultRowHeight="11.25" x14ac:dyDescent="0.25"/>
  <cols>
    <col min="1" max="1" width="3.7109375" style="417" bestFit="1" customWidth="1"/>
    <col min="2" max="2" width="3.28515625" style="397" customWidth="1"/>
    <col min="3" max="3" width="49.85546875" style="402" bestFit="1" customWidth="1"/>
    <col min="4" max="4" width="0.28515625" style="399" customWidth="1"/>
    <col min="5" max="5" width="14.7109375" style="402" customWidth="1"/>
    <col min="6" max="6" width="11.28515625" style="397" bestFit="1" customWidth="1"/>
    <col min="7" max="7" width="15.42578125" style="402" customWidth="1"/>
    <col min="8" max="8" width="0.28515625" style="399" customWidth="1"/>
    <col min="9" max="9" width="14.85546875" style="402" bestFit="1" customWidth="1"/>
    <col min="10" max="10" width="15.140625" style="402" customWidth="1"/>
    <col min="11" max="11" width="16.140625" style="402" customWidth="1"/>
    <col min="12" max="12" width="0.28515625" style="399" customWidth="1"/>
    <col min="13" max="13" width="13.140625" style="402" bestFit="1" customWidth="1"/>
    <col min="14" max="16384" width="45.85546875" style="402"/>
  </cols>
  <sheetData>
    <row r="1" spans="2:13" ht="22.5" x14ac:dyDescent="0.25">
      <c r="C1" s="398" t="s">
        <v>27</v>
      </c>
      <c r="E1" s="424" t="s">
        <v>23</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0</v>
      </c>
      <c r="F5" s="407">
        <f t="shared" ref="F5:G5" si="0">+F6+F7</f>
        <v>224224</v>
      </c>
      <c r="G5" s="407">
        <f t="shared" si="0"/>
        <v>224224</v>
      </c>
      <c r="H5" s="408"/>
      <c r="I5" s="407">
        <f>+I6+I7</f>
        <v>224224</v>
      </c>
      <c r="J5" s="407">
        <f>+J6+J7</f>
        <v>0</v>
      </c>
      <c r="K5" s="407">
        <f>+K6+K7</f>
        <v>224224</v>
      </c>
      <c r="L5" s="409"/>
      <c r="M5" s="407">
        <f>+M6+M7</f>
        <v>0</v>
      </c>
    </row>
    <row r="6" spans="2:13" ht="13.5" x14ac:dyDescent="0.25">
      <c r="B6" s="410">
        <v>1</v>
      </c>
      <c r="C6" s="410" t="s">
        <v>2041</v>
      </c>
      <c r="E6" s="411"/>
      <c r="F6" s="411">
        <v>224224</v>
      </c>
      <c r="G6" s="411">
        <v>224224</v>
      </c>
      <c r="H6" s="408"/>
      <c r="I6" s="411">
        <v>224224</v>
      </c>
      <c r="J6" s="411"/>
      <c r="K6" s="411">
        <v>224224</v>
      </c>
      <c r="L6" s="409"/>
      <c r="M6" s="411">
        <v>0</v>
      </c>
    </row>
    <row r="7" spans="2:13" ht="13.5" x14ac:dyDescent="0.25">
      <c r="B7" s="412">
        <v>2</v>
      </c>
      <c r="C7" s="412" t="s">
        <v>1889</v>
      </c>
      <c r="E7" s="413"/>
      <c r="F7" s="413">
        <v>0</v>
      </c>
      <c r="G7" s="413">
        <v>0</v>
      </c>
      <c r="H7" s="408"/>
      <c r="I7" s="413"/>
      <c r="J7" s="413">
        <v>0</v>
      </c>
      <c r="K7" s="413">
        <v>0</v>
      </c>
      <c r="L7" s="409"/>
      <c r="M7" s="413">
        <v>0</v>
      </c>
    </row>
    <row r="8" spans="2:13" x14ac:dyDescent="0.25">
      <c r="B8" s="406"/>
      <c r="C8" s="406" t="s">
        <v>2113</v>
      </c>
      <c r="E8" s="407">
        <f>SUM(E9:E27)</f>
        <v>40000</v>
      </c>
      <c r="F8" s="407">
        <f>SUM(F9:F27)</f>
        <v>0</v>
      </c>
      <c r="G8" s="407">
        <f>SUM(G9:G27)</f>
        <v>40000</v>
      </c>
      <c r="H8" s="408"/>
      <c r="I8" s="407">
        <f>SUM(I9:I27)</f>
        <v>100000</v>
      </c>
      <c r="J8" s="407">
        <f>SUM(J9:J27)</f>
        <v>0</v>
      </c>
      <c r="K8" s="407">
        <f>SUM(K9:K27)</f>
        <v>100000</v>
      </c>
      <c r="L8" s="409"/>
      <c r="M8" s="407">
        <f>SUM(M9:M27)</f>
        <v>-60000</v>
      </c>
    </row>
    <row r="9" spans="2:13" ht="13.5" x14ac:dyDescent="0.25">
      <c r="B9" s="410">
        <v>3</v>
      </c>
      <c r="C9" s="410" t="s">
        <v>2054</v>
      </c>
      <c r="E9" s="411"/>
      <c r="F9" s="411">
        <v>0</v>
      </c>
      <c r="G9" s="411">
        <v>0</v>
      </c>
      <c r="H9" s="408"/>
      <c r="I9" s="411">
        <v>0</v>
      </c>
      <c r="J9" s="411">
        <v>0</v>
      </c>
      <c r="K9" s="411">
        <v>0</v>
      </c>
      <c r="L9" s="409"/>
      <c r="M9" s="411">
        <v>0</v>
      </c>
    </row>
    <row r="10" spans="2:13" ht="13.5" x14ac:dyDescent="0.25">
      <c r="B10" s="412">
        <v>4</v>
      </c>
      <c r="C10" s="412" t="s">
        <v>2042</v>
      </c>
      <c r="E10" s="413"/>
      <c r="F10" s="413">
        <v>0</v>
      </c>
      <c r="G10" s="413">
        <v>0</v>
      </c>
      <c r="H10" s="408"/>
      <c r="I10" s="413"/>
      <c r="J10" s="413">
        <v>0</v>
      </c>
      <c r="K10" s="413">
        <v>0</v>
      </c>
      <c r="L10" s="409"/>
      <c r="M10" s="413">
        <v>0</v>
      </c>
    </row>
    <row r="11" spans="2:13" ht="13.5" x14ac:dyDescent="0.25">
      <c r="B11" s="410">
        <v>5</v>
      </c>
      <c r="C11" s="410" t="s">
        <v>2050</v>
      </c>
      <c r="E11" s="411"/>
      <c r="F11" s="411">
        <v>0</v>
      </c>
      <c r="G11" s="411">
        <v>0</v>
      </c>
      <c r="H11" s="408"/>
      <c r="I11" s="411"/>
      <c r="J11" s="411">
        <v>0</v>
      </c>
      <c r="K11" s="411">
        <v>0</v>
      </c>
      <c r="L11" s="409"/>
      <c r="M11" s="411">
        <v>0</v>
      </c>
    </row>
    <row r="12" spans="2:13" ht="13.5" x14ac:dyDescent="0.25">
      <c r="B12" s="412">
        <v>6</v>
      </c>
      <c r="C12" s="412" t="s">
        <v>2043</v>
      </c>
      <c r="E12" s="413"/>
      <c r="F12" s="413">
        <v>0</v>
      </c>
      <c r="G12" s="413">
        <v>0</v>
      </c>
      <c r="H12" s="408"/>
      <c r="I12" s="413"/>
      <c r="J12" s="413">
        <v>0</v>
      </c>
      <c r="K12" s="413">
        <v>0</v>
      </c>
      <c r="L12" s="409"/>
      <c r="M12" s="413">
        <v>0</v>
      </c>
    </row>
    <row r="13" spans="2:13" ht="13.5" x14ac:dyDescent="0.25">
      <c r="B13" s="410">
        <v>7</v>
      </c>
      <c r="C13" s="410" t="s">
        <v>2051</v>
      </c>
      <c r="E13" s="411">
        <v>40000</v>
      </c>
      <c r="F13" s="411">
        <v>0</v>
      </c>
      <c r="G13" s="411">
        <v>40000</v>
      </c>
      <c r="H13" s="408"/>
      <c r="I13" s="411">
        <v>40000</v>
      </c>
      <c r="J13" s="411"/>
      <c r="K13" s="411">
        <v>40000</v>
      </c>
      <c r="L13" s="409"/>
      <c r="M13" s="411">
        <v>0</v>
      </c>
    </row>
    <row r="14" spans="2:13" ht="13.5" x14ac:dyDescent="0.25">
      <c r="B14" s="412">
        <v>8</v>
      </c>
      <c r="C14" s="412" t="s">
        <v>4432</v>
      </c>
      <c r="E14" s="413"/>
      <c r="F14" s="413">
        <v>0</v>
      </c>
      <c r="G14" s="413">
        <v>0</v>
      </c>
      <c r="H14" s="408"/>
      <c r="I14" s="413"/>
      <c r="J14" s="413">
        <v>0</v>
      </c>
      <c r="K14" s="413">
        <v>0</v>
      </c>
      <c r="L14" s="409"/>
      <c r="M14" s="413">
        <v>0</v>
      </c>
    </row>
    <row r="15" spans="2:13" ht="13.5" x14ac:dyDescent="0.25">
      <c r="B15" s="410">
        <v>9</v>
      </c>
      <c r="C15" s="410" t="s">
        <v>2052</v>
      </c>
      <c r="E15" s="411"/>
      <c r="F15" s="411"/>
      <c r="G15" s="411">
        <v>0</v>
      </c>
      <c r="H15" s="408"/>
      <c r="I15" s="411"/>
      <c r="J15" s="411"/>
      <c r="K15" s="411">
        <v>0</v>
      </c>
      <c r="L15" s="409"/>
      <c r="M15" s="411">
        <v>0</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c r="F17" s="411">
        <v>0</v>
      </c>
      <c r="G17" s="411">
        <v>0</v>
      </c>
      <c r="H17" s="408"/>
      <c r="I17" s="411"/>
      <c r="J17" s="411">
        <v>0</v>
      </c>
      <c r="K17" s="411">
        <v>0</v>
      </c>
      <c r="L17" s="409"/>
      <c r="M17" s="411">
        <v>0</v>
      </c>
    </row>
    <row r="18" spans="2:13" ht="13.5" x14ac:dyDescent="0.25">
      <c r="B18" s="412">
        <v>12</v>
      </c>
      <c r="C18" s="412" t="s">
        <v>2044</v>
      </c>
      <c r="E18" s="413"/>
      <c r="F18" s="413">
        <v>0</v>
      </c>
      <c r="G18" s="413">
        <v>0</v>
      </c>
      <c r="H18" s="408"/>
      <c r="I18" s="413"/>
      <c r="J18" s="413">
        <v>0</v>
      </c>
      <c r="K18" s="413">
        <v>0</v>
      </c>
      <c r="L18" s="409"/>
      <c r="M18" s="413">
        <v>0</v>
      </c>
    </row>
    <row r="19" spans="2:13" ht="13.5" x14ac:dyDescent="0.25">
      <c r="B19" s="410">
        <v>13</v>
      </c>
      <c r="C19" s="410" t="s">
        <v>2055</v>
      </c>
      <c r="E19" s="411"/>
      <c r="F19" s="411">
        <v>0</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c r="F21" s="411">
        <v>0</v>
      </c>
      <c r="G21" s="411">
        <v>0</v>
      </c>
      <c r="H21" s="408"/>
      <c r="I21" s="411"/>
      <c r="J21" s="411">
        <v>0</v>
      </c>
      <c r="K21" s="411">
        <v>0</v>
      </c>
      <c r="L21" s="409"/>
      <c r="M21" s="411">
        <v>0</v>
      </c>
    </row>
    <row r="22" spans="2:13" ht="13.5" x14ac:dyDescent="0.25">
      <c r="B22" s="412">
        <v>16</v>
      </c>
      <c r="C22" s="412" t="s">
        <v>1931</v>
      </c>
      <c r="E22" s="413"/>
      <c r="F22" s="413">
        <v>0</v>
      </c>
      <c r="G22" s="413">
        <v>0</v>
      </c>
      <c r="H22" s="408"/>
      <c r="I22" s="413">
        <v>60000</v>
      </c>
      <c r="J22" s="413">
        <v>0</v>
      </c>
      <c r="K22" s="413">
        <v>60000</v>
      </c>
      <c r="L22" s="409"/>
      <c r="M22" s="413">
        <v>-60000</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c r="F24" s="413">
        <v>0</v>
      </c>
      <c r="G24" s="413">
        <v>0</v>
      </c>
      <c r="H24" s="408"/>
      <c r="I24" s="413"/>
      <c r="J24" s="413">
        <v>0</v>
      </c>
      <c r="K24" s="413">
        <v>0</v>
      </c>
      <c r="L24" s="409"/>
      <c r="M24" s="413">
        <v>0</v>
      </c>
    </row>
    <row r="25" spans="2:13" ht="13.5" x14ac:dyDescent="0.25">
      <c r="B25" s="410">
        <v>19</v>
      </c>
      <c r="C25" s="410" t="s">
        <v>4433</v>
      </c>
      <c r="E25" s="411"/>
      <c r="F25" s="411">
        <v>0</v>
      </c>
      <c r="G25" s="411">
        <v>0</v>
      </c>
      <c r="H25" s="408"/>
      <c r="I25" s="411"/>
      <c r="J25" s="411"/>
      <c r="K25" s="411">
        <v>0</v>
      </c>
      <c r="L25" s="409"/>
      <c r="M25" s="411">
        <v>0</v>
      </c>
    </row>
    <row r="26" spans="2:13" ht="13.5" x14ac:dyDescent="0.25">
      <c r="B26" s="412">
        <v>20</v>
      </c>
      <c r="C26" s="412" t="s">
        <v>4434</v>
      </c>
      <c r="E26" s="413"/>
      <c r="F26" s="413">
        <v>0</v>
      </c>
      <c r="G26" s="413">
        <v>0</v>
      </c>
      <c r="H26" s="408"/>
      <c r="I26" s="413"/>
      <c r="J26" s="413">
        <v>0</v>
      </c>
      <c r="K26" s="413">
        <v>0</v>
      </c>
      <c r="L26" s="409"/>
      <c r="M26" s="413">
        <v>0</v>
      </c>
    </row>
    <row r="27" spans="2:13" ht="13.5" x14ac:dyDescent="0.25">
      <c r="B27" s="410">
        <v>21</v>
      </c>
      <c r="C27" s="410" t="s">
        <v>1889</v>
      </c>
      <c r="E27" s="411"/>
      <c r="F27" s="411">
        <v>0</v>
      </c>
      <c r="G27" s="411">
        <v>0</v>
      </c>
      <c r="H27" s="408"/>
      <c r="I27" s="411"/>
      <c r="J27" s="411">
        <v>0</v>
      </c>
      <c r="K27" s="411">
        <v>0</v>
      </c>
      <c r="L27" s="409"/>
      <c r="M27" s="411">
        <v>0</v>
      </c>
    </row>
    <row r="28" spans="2:13" x14ac:dyDescent="0.25">
      <c r="B28" s="406"/>
      <c r="C28" s="406" t="s">
        <v>2120</v>
      </c>
      <c r="E28" s="407">
        <f>SUM(E29:E40)</f>
        <v>1778203398</v>
      </c>
      <c r="F28" s="407">
        <f t="shared" ref="F28:G28" si="1">SUM(F29:F40)</f>
        <v>0</v>
      </c>
      <c r="G28" s="407">
        <f t="shared" si="1"/>
        <v>1778203398</v>
      </c>
      <c r="H28" s="408"/>
      <c r="I28" s="407">
        <f t="shared" ref="I28:K28" si="2">SUM(I29:I40)</f>
        <v>1778203398</v>
      </c>
      <c r="J28" s="407">
        <f t="shared" si="2"/>
        <v>0</v>
      </c>
      <c r="K28" s="407">
        <f t="shared" si="2"/>
        <v>1778203398</v>
      </c>
      <c r="L28" s="409"/>
      <c r="M28" s="407">
        <f t="shared" ref="M28" si="3">SUM(M29:M40)</f>
        <v>0</v>
      </c>
    </row>
    <row r="29" spans="2:13" ht="13.5" x14ac:dyDescent="0.25">
      <c r="B29" s="412">
        <v>22</v>
      </c>
      <c r="C29" s="412" t="s">
        <v>2046</v>
      </c>
      <c r="E29" s="413"/>
      <c r="F29" s="413">
        <v>0</v>
      </c>
      <c r="G29" s="413">
        <v>0</v>
      </c>
      <c r="H29" s="408"/>
      <c r="I29" s="413"/>
      <c r="J29" s="413">
        <v>0</v>
      </c>
      <c r="K29" s="413">
        <v>0</v>
      </c>
      <c r="L29" s="409"/>
      <c r="M29" s="413">
        <v>0</v>
      </c>
    </row>
    <row r="30" spans="2:13" ht="13.5" x14ac:dyDescent="0.25">
      <c r="B30" s="410">
        <v>23</v>
      </c>
      <c r="C30" s="410" t="s">
        <v>1955</v>
      </c>
      <c r="E30" s="411">
        <v>1419619422</v>
      </c>
      <c r="F30" s="411">
        <v>0</v>
      </c>
      <c r="G30" s="411">
        <v>1419619422</v>
      </c>
      <c r="H30" s="408"/>
      <c r="I30" s="411">
        <v>1419619422</v>
      </c>
      <c r="J30" s="411">
        <v>0</v>
      </c>
      <c r="K30" s="411">
        <v>1419619422</v>
      </c>
      <c r="L30" s="409"/>
      <c r="M30" s="411">
        <v>0</v>
      </c>
    </row>
    <row r="31" spans="2:13" ht="13.5" x14ac:dyDescent="0.25">
      <c r="B31" s="412">
        <v>24</v>
      </c>
      <c r="C31" s="412" t="s">
        <v>2047</v>
      </c>
      <c r="E31" s="413">
        <v>74603836</v>
      </c>
      <c r="F31" s="413"/>
      <c r="G31" s="413">
        <v>74603836</v>
      </c>
      <c r="H31" s="408"/>
      <c r="I31" s="413">
        <v>74603836</v>
      </c>
      <c r="J31" s="413"/>
      <c r="K31" s="413">
        <v>74603836</v>
      </c>
      <c r="L31" s="409"/>
      <c r="M31" s="413">
        <v>0</v>
      </c>
    </row>
    <row r="32" spans="2:13" ht="13.5" x14ac:dyDescent="0.25">
      <c r="B32" s="410">
        <v>25</v>
      </c>
      <c r="C32" s="410" t="s">
        <v>1964</v>
      </c>
      <c r="E32" s="411"/>
      <c r="F32" s="411">
        <v>0</v>
      </c>
      <c r="G32" s="411">
        <v>0</v>
      </c>
      <c r="H32" s="408"/>
      <c r="I32" s="411"/>
      <c r="J32" s="411">
        <v>0</v>
      </c>
      <c r="K32" s="411">
        <v>0</v>
      </c>
      <c r="L32" s="409"/>
      <c r="M32" s="411">
        <v>0</v>
      </c>
    </row>
    <row r="33" spans="2:13" ht="13.5" x14ac:dyDescent="0.25">
      <c r="B33" s="412">
        <v>26</v>
      </c>
      <c r="C33" s="412" t="s">
        <v>1966</v>
      </c>
      <c r="E33" s="413"/>
      <c r="F33" s="413">
        <v>0</v>
      </c>
      <c r="G33" s="413">
        <v>0</v>
      </c>
      <c r="H33" s="408"/>
      <c r="I33" s="413"/>
      <c r="J33" s="413">
        <v>0</v>
      </c>
      <c r="K33" s="413">
        <v>0</v>
      </c>
      <c r="L33" s="409"/>
      <c r="M33" s="413">
        <v>0</v>
      </c>
    </row>
    <row r="34" spans="2:13" ht="13.5" x14ac:dyDescent="0.25">
      <c r="B34" s="410">
        <v>27</v>
      </c>
      <c r="C34" s="410" t="s">
        <v>1889</v>
      </c>
      <c r="E34" s="411"/>
      <c r="F34" s="411">
        <v>0</v>
      </c>
      <c r="G34" s="411">
        <v>0</v>
      </c>
      <c r="H34" s="408"/>
      <c r="I34" s="411"/>
      <c r="J34" s="411">
        <v>0</v>
      </c>
      <c r="K34" s="411">
        <v>0</v>
      </c>
      <c r="L34" s="409"/>
      <c r="M34" s="411">
        <v>0</v>
      </c>
    </row>
    <row r="35" spans="2:13" ht="13.5" x14ac:dyDescent="0.25">
      <c r="B35" s="412">
        <v>28</v>
      </c>
      <c r="C35" s="412" t="s">
        <v>1970</v>
      </c>
      <c r="E35" s="413"/>
      <c r="F35" s="413">
        <v>0</v>
      </c>
      <c r="G35" s="413">
        <v>0</v>
      </c>
      <c r="H35" s="408"/>
      <c r="I35" s="413"/>
      <c r="J35" s="413">
        <v>0</v>
      </c>
      <c r="K35" s="413">
        <v>0</v>
      </c>
      <c r="L35" s="409"/>
      <c r="M35" s="413">
        <v>0</v>
      </c>
    </row>
    <row r="36" spans="2:13" ht="13.5" x14ac:dyDescent="0.25">
      <c r="B36" s="410">
        <v>29</v>
      </c>
      <c r="C36" s="410" t="s">
        <v>2121</v>
      </c>
      <c r="E36" s="411"/>
      <c r="F36" s="411">
        <v>0</v>
      </c>
      <c r="G36" s="411">
        <v>0</v>
      </c>
      <c r="H36" s="408"/>
      <c r="I36" s="411"/>
      <c r="J36" s="411">
        <v>0</v>
      </c>
      <c r="K36" s="411">
        <v>0</v>
      </c>
      <c r="L36" s="409"/>
      <c r="M36" s="411">
        <v>0</v>
      </c>
    </row>
    <row r="37" spans="2:13" ht="13.5" x14ac:dyDescent="0.25">
      <c r="B37" s="412">
        <v>30</v>
      </c>
      <c r="C37" s="412" t="s">
        <v>2122</v>
      </c>
      <c r="E37" s="413"/>
      <c r="F37" s="413">
        <v>0</v>
      </c>
      <c r="G37" s="413">
        <v>0</v>
      </c>
      <c r="H37" s="408"/>
      <c r="I37" s="413"/>
      <c r="J37" s="413">
        <v>0</v>
      </c>
      <c r="K37" s="413">
        <v>0</v>
      </c>
      <c r="L37" s="409"/>
      <c r="M37" s="413">
        <v>0</v>
      </c>
    </row>
    <row r="38" spans="2:13" ht="13.5" x14ac:dyDescent="0.25">
      <c r="B38" s="410">
        <v>31</v>
      </c>
      <c r="C38" s="410" t="s">
        <v>1972</v>
      </c>
      <c r="E38" s="411"/>
      <c r="F38" s="411">
        <v>0</v>
      </c>
      <c r="G38" s="411">
        <v>0</v>
      </c>
      <c r="H38" s="408"/>
      <c r="I38" s="411"/>
      <c r="J38" s="411">
        <v>0</v>
      </c>
      <c r="K38" s="411">
        <v>0</v>
      </c>
      <c r="L38" s="409"/>
      <c r="M38" s="411">
        <v>0</v>
      </c>
    </row>
    <row r="39" spans="2:13" ht="13.5" x14ac:dyDescent="0.25">
      <c r="B39" s="412">
        <v>32</v>
      </c>
      <c r="C39" s="412" t="s">
        <v>1974</v>
      </c>
      <c r="E39" s="413"/>
      <c r="F39" s="413">
        <v>0</v>
      </c>
      <c r="G39" s="413">
        <v>0</v>
      </c>
      <c r="H39" s="408"/>
      <c r="I39" s="413"/>
      <c r="J39" s="413">
        <v>0</v>
      </c>
      <c r="K39" s="413">
        <v>0</v>
      </c>
      <c r="L39" s="409"/>
      <c r="M39" s="413">
        <v>0</v>
      </c>
    </row>
    <row r="40" spans="2:13" ht="13.5" x14ac:dyDescent="0.25">
      <c r="B40" s="410">
        <v>33</v>
      </c>
      <c r="C40" s="410" t="s">
        <v>1976</v>
      </c>
      <c r="E40" s="411">
        <v>283980140</v>
      </c>
      <c r="F40" s="411"/>
      <c r="G40" s="411">
        <v>283980140</v>
      </c>
      <c r="H40" s="408"/>
      <c r="I40" s="411">
        <v>283980140</v>
      </c>
      <c r="J40" s="411">
        <v>0</v>
      </c>
      <c r="K40" s="411">
        <v>283980140</v>
      </c>
      <c r="L40" s="409"/>
      <c r="M40" s="411">
        <v>0</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13"/>
      <c r="F42" s="413">
        <v>0</v>
      </c>
      <c r="G42" s="413">
        <v>0</v>
      </c>
      <c r="H42" s="408"/>
      <c r="I42" s="413"/>
      <c r="J42" s="413">
        <v>0</v>
      </c>
      <c r="K42" s="413">
        <v>0</v>
      </c>
      <c r="L42" s="409"/>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0">
        <v>35</v>
      </c>
      <c r="C44" s="410" t="s">
        <v>1982</v>
      </c>
      <c r="E44" s="411"/>
      <c r="F44" s="411">
        <v>0</v>
      </c>
      <c r="G44" s="411">
        <v>0</v>
      </c>
      <c r="H44" s="408"/>
      <c r="I44" s="411"/>
      <c r="J44" s="411"/>
      <c r="K44" s="411">
        <v>0</v>
      </c>
      <c r="L44" s="409"/>
      <c r="M44" s="411">
        <v>0</v>
      </c>
    </row>
    <row r="45" spans="2:13" ht="13.5" x14ac:dyDescent="0.25">
      <c r="B45" s="412">
        <v>36</v>
      </c>
      <c r="C45" s="412" t="s">
        <v>1984</v>
      </c>
      <c r="E45" s="413"/>
      <c r="F45" s="413">
        <v>0</v>
      </c>
      <c r="G45" s="413">
        <v>0</v>
      </c>
      <c r="H45" s="408"/>
      <c r="I45" s="413"/>
      <c r="J45" s="413">
        <v>0</v>
      </c>
      <c r="K45" s="413">
        <v>0</v>
      </c>
      <c r="L45" s="409"/>
      <c r="M45" s="413">
        <v>0</v>
      </c>
    </row>
    <row r="46" spans="2:13" x14ac:dyDescent="0.25">
      <c r="B46" s="406"/>
      <c r="C46" s="406" t="s">
        <v>4435</v>
      </c>
      <c r="E46" s="407">
        <f>E47</f>
        <v>0</v>
      </c>
      <c r="F46" s="407">
        <f>F47</f>
        <v>0</v>
      </c>
      <c r="G46" s="407">
        <f>G47</f>
        <v>0</v>
      </c>
      <c r="H46" s="408"/>
      <c r="I46" s="407">
        <f>I47</f>
        <v>0</v>
      </c>
      <c r="J46" s="407">
        <f>J47</f>
        <v>0</v>
      </c>
      <c r="K46" s="407">
        <f>K47</f>
        <v>0</v>
      </c>
      <c r="L46" s="409"/>
      <c r="M46" s="407">
        <f>M47</f>
        <v>0</v>
      </c>
    </row>
    <row r="47" spans="2:13" ht="13.5" x14ac:dyDescent="0.25">
      <c r="B47" s="410">
        <v>37</v>
      </c>
      <c r="C47" s="410" t="s">
        <v>1987</v>
      </c>
      <c r="E47" s="411"/>
      <c r="F47" s="411">
        <v>0</v>
      </c>
      <c r="G47" s="411">
        <v>0</v>
      </c>
      <c r="H47" s="408"/>
      <c r="I47" s="411">
        <v>0</v>
      </c>
      <c r="J47" s="411">
        <v>0</v>
      </c>
      <c r="K47" s="411">
        <v>0</v>
      </c>
      <c r="L47" s="409"/>
      <c r="M47" s="411">
        <v>0</v>
      </c>
    </row>
    <row r="48" spans="2:13" x14ac:dyDescent="0.25">
      <c r="B48" s="406"/>
      <c r="C48" s="406" t="s">
        <v>2126</v>
      </c>
      <c r="E48" s="407">
        <f>E49</f>
        <v>0</v>
      </c>
      <c r="F48" s="407">
        <f>F49</f>
        <v>0</v>
      </c>
      <c r="G48" s="407">
        <f>G49</f>
        <v>0</v>
      </c>
      <c r="H48" s="408"/>
      <c r="I48" s="407">
        <f>I49</f>
        <v>0</v>
      </c>
      <c r="J48" s="407">
        <f>J49</f>
        <v>0</v>
      </c>
      <c r="K48" s="407">
        <f>K49</f>
        <v>0</v>
      </c>
      <c r="L48" s="409"/>
      <c r="M48" s="407">
        <f>M49</f>
        <v>0</v>
      </c>
    </row>
    <row r="49" spans="2:13" ht="13.5" x14ac:dyDescent="0.25">
      <c r="B49" s="412">
        <v>38</v>
      </c>
      <c r="C49" s="412" t="s">
        <v>1990</v>
      </c>
      <c r="E49" s="413"/>
      <c r="F49" s="413">
        <v>0</v>
      </c>
      <c r="G49" s="413">
        <v>0</v>
      </c>
      <c r="H49" s="408"/>
      <c r="I49" s="413"/>
      <c r="J49" s="413">
        <v>0</v>
      </c>
      <c r="K49" s="413">
        <v>0</v>
      </c>
      <c r="L49" s="409"/>
      <c r="M49" s="413">
        <v>0</v>
      </c>
    </row>
    <row r="50" spans="2:13" x14ac:dyDescent="0.25">
      <c r="B50" s="406"/>
      <c r="C50" s="406" t="s">
        <v>4436</v>
      </c>
      <c r="E50" s="407">
        <f>E51</f>
        <v>0</v>
      </c>
      <c r="F50" s="407">
        <f>F51</f>
        <v>0</v>
      </c>
      <c r="G50" s="407">
        <f>G51</f>
        <v>0</v>
      </c>
      <c r="H50" s="408"/>
      <c r="I50" s="407">
        <f>I51</f>
        <v>0</v>
      </c>
      <c r="J50" s="407">
        <f>J51</f>
        <v>0</v>
      </c>
      <c r="K50" s="407">
        <f>K51</f>
        <v>0</v>
      </c>
      <c r="L50" s="409"/>
      <c r="M50" s="407">
        <f>M51</f>
        <v>0</v>
      </c>
    </row>
    <row r="51" spans="2:13" ht="13.5" x14ac:dyDescent="0.25">
      <c r="B51" s="410">
        <v>39</v>
      </c>
      <c r="C51" s="410" t="s">
        <v>2048</v>
      </c>
      <c r="E51" s="411"/>
      <c r="F51" s="411">
        <v>0</v>
      </c>
      <c r="G51" s="411">
        <v>0</v>
      </c>
      <c r="H51" s="408"/>
      <c r="I51" s="411"/>
      <c r="J51" s="411">
        <v>0</v>
      </c>
      <c r="K51" s="411">
        <v>0</v>
      </c>
      <c r="L51" s="409"/>
      <c r="M51" s="411">
        <v>0</v>
      </c>
    </row>
    <row r="52" spans="2:13" ht="13.5" x14ac:dyDescent="0.25">
      <c r="B52" s="550" t="s">
        <v>2049</v>
      </c>
      <c r="C52" s="550"/>
      <c r="E52" s="414">
        <f>E5+E8+E28+E41+E43+E46+E48+E50</f>
        <v>1778243398</v>
      </c>
      <c r="F52" s="414">
        <f>F5+F8+F28+F41+F43+F46+F48+F50</f>
        <v>224224</v>
      </c>
      <c r="G52" s="414">
        <f>G5+G8+G28+G41+G43+G46+G48+G50</f>
        <v>1778467622</v>
      </c>
      <c r="H52" s="415"/>
      <c r="I52" s="414">
        <f>I5+I8+I28+I41+I43+I46+I48+I50</f>
        <v>1778527622</v>
      </c>
      <c r="J52" s="414">
        <f>J5+J8+J28+J41+J43+J46+J48+J50</f>
        <v>0</v>
      </c>
      <c r="K52" s="414">
        <f>K5+K8+K28+K41+K43+K46+K48+K50</f>
        <v>1778527622</v>
      </c>
      <c r="L52" s="416"/>
      <c r="M52" s="414">
        <f>M5+M8+M28+M41+M43+M46+M48+M50</f>
        <v>-60000</v>
      </c>
    </row>
  </sheetData>
  <mergeCells count="6">
    <mergeCell ref="M3:M4"/>
    <mergeCell ref="B52:C52"/>
    <mergeCell ref="B3:B4"/>
    <mergeCell ref="C3:C4"/>
    <mergeCell ref="E3:G3"/>
    <mergeCell ref="I3:K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52"/>
  <sheetViews>
    <sheetView zoomScale="80" zoomScaleNormal="80" workbookViewId="0">
      <selection activeCell="E1" sqref="E1"/>
    </sheetView>
  </sheetViews>
  <sheetFormatPr baseColWidth="10" defaultColWidth="45.85546875" defaultRowHeight="11.25" x14ac:dyDescent="0.25"/>
  <cols>
    <col min="1" max="1" width="3.7109375" style="417" bestFit="1" customWidth="1"/>
    <col min="2" max="2" width="3.140625" style="397" customWidth="1"/>
    <col min="3" max="3" width="49.85546875" style="402" bestFit="1" customWidth="1"/>
    <col min="4" max="4" width="0.28515625" style="399" customWidth="1"/>
    <col min="5" max="5" width="13.42578125" style="402" bestFit="1" customWidth="1"/>
    <col min="6" max="6" width="12.28515625" style="397" bestFit="1" customWidth="1"/>
    <col min="7" max="7" width="13.42578125" style="402" bestFit="1" customWidth="1"/>
    <col min="8" max="8" width="0.28515625" style="399" customWidth="1"/>
    <col min="9" max="9" width="13.42578125" style="402" bestFit="1" customWidth="1"/>
    <col min="10" max="10" width="15.140625" style="402" customWidth="1"/>
    <col min="11" max="11" width="16.140625" style="402" customWidth="1"/>
    <col min="12" max="12" width="0.28515625" style="399" customWidth="1"/>
    <col min="13" max="13" width="13.140625" style="402" bestFit="1" customWidth="1"/>
    <col min="14" max="16384" width="45.85546875" style="402"/>
  </cols>
  <sheetData>
    <row r="1" spans="2:13" ht="56.25" x14ac:dyDescent="0.25">
      <c r="C1" s="398" t="s">
        <v>27</v>
      </c>
      <c r="E1" s="424" t="s">
        <v>24</v>
      </c>
      <c r="F1" s="400"/>
      <c r="G1" s="401"/>
      <c r="J1" s="401" t="s">
        <v>4426</v>
      </c>
      <c r="K1" s="401">
        <v>2020</v>
      </c>
    </row>
    <row r="2" spans="2:13" x14ac:dyDescent="0.25">
      <c r="C2" s="403"/>
      <c r="F2" s="402"/>
    </row>
    <row r="3" spans="2:13" ht="13.5" x14ac:dyDescent="0.25">
      <c r="B3" s="548" t="s">
        <v>26</v>
      </c>
      <c r="C3" s="548" t="s">
        <v>1881</v>
      </c>
      <c r="E3" s="548" t="s">
        <v>703</v>
      </c>
      <c r="F3" s="548"/>
      <c r="G3" s="548"/>
      <c r="H3" s="404"/>
      <c r="I3" s="548" t="s">
        <v>4427</v>
      </c>
      <c r="J3" s="548"/>
      <c r="K3" s="548"/>
      <c r="L3" s="404"/>
      <c r="M3" s="548" t="s">
        <v>4428</v>
      </c>
    </row>
    <row r="4" spans="2:13" ht="13.5" x14ac:dyDescent="0.25">
      <c r="B4" s="549"/>
      <c r="C4" s="549"/>
      <c r="E4" s="405" t="s">
        <v>4429</v>
      </c>
      <c r="F4" s="405" t="s">
        <v>4430</v>
      </c>
      <c r="G4" s="405" t="s">
        <v>4431</v>
      </c>
      <c r="H4" s="404"/>
      <c r="I4" s="405" t="s">
        <v>4429</v>
      </c>
      <c r="J4" s="405" t="s">
        <v>4430</v>
      </c>
      <c r="K4" s="405" t="s">
        <v>4431</v>
      </c>
      <c r="L4" s="404"/>
      <c r="M4" s="549"/>
    </row>
    <row r="5" spans="2:13" x14ac:dyDescent="0.25">
      <c r="B5" s="406"/>
      <c r="C5" s="406" t="s">
        <v>2112</v>
      </c>
      <c r="E5" s="407">
        <f>+E6+E7</f>
        <v>0</v>
      </c>
      <c r="F5" s="407">
        <f t="shared" ref="F5:G5" si="0">+F6+F7</f>
        <v>5806624</v>
      </c>
      <c r="G5" s="407">
        <f t="shared" si="0"/>
        <v>5806624</v>
      </c>
      <c r="H5" s="408"/>
      <c r="I5" s="407">
        <f>+I6+I7</f>
        <v>5806624</v>
      </c>
      <c r="J5" s="407">
        <f>+J6+J7</f>
        <v>0</v>
      </c>
      <c r="K5" s="407">
        <f>+K6+K7</f>
        <v>5806624</v>
      </c>
      <c r="L5" s="409"/>
      <c r="M5" s="407">
        <f>+M6+M7</f>
        <v>0</v>
      </c>
    </row>
    <row r="6" spans="2:13" ht="13.5" x14ac:dyDescent="0.25">
      <c r="B6" s="410">
        <v>1</v>
      </c>
      <c r="C6" s="410" t="s">
        <v>2041</v>
      </c>
      <c r="E6" s="411"/>
      <c r="F6" s="411">
        <v>5806624</v>
      </c>
      <c r="G6" s="411">
        <v>5806624</v>
      </c>
      <c r="H6" s="408"/>
      <c r="I6" s="411">
        <v>5806624</v>
      </c>
      <c r="J6" s="411">
        <v>0</v>
      </c>
      <c r="K6" s="411">
        <v>5806624</v>
      </c>
      <c r="L6" s="409"/>
      <c r="M6" s="411">
        <v>0</v>
      </c>
    </row>
    <row r="7" spans="2:13" ht="13.5" x14ac:dyDescent="0.25">
      <c r="B7" s="412">
        <v>2</v>
      </c>
      <c r="C7" s="412" t="s">
        <v>1889</v>
      </c>
      <c r="E7" s="413"/>
      <c r="F7" s="413">
        <v>0</v>
      </c>
      <c r="G7" s="413">
        <v>0</v>
      </c>
      <c r="H7" s="408"/>
      <c r="I7" s="413"/>
      <c r="J7" s="413">
        <v>0</v>
      </c>
      <c r="K7" s="413">
        <v>0</v>
      </c>
      <c r="L7" s="409"/>
      <c r="M7" s="413">
        <v>0</v>
      </c>
    </row>
    <row r="8" spans="2:13" x14ac:dyDescent="0.25">
      <c r="B8" s="406"/>
      <c r="C8" s="406" t="s">
        <v>2113</v>
      </c>
      <c r="E8" s="407">
        <f>SUM(E9:E27)</f>
        <v>22381429</v>
      </c>
      <c r="F8" s="407">
        <f>SUM(F9:F27)</f>
        <v>-2082882</v>
      </c>
      <c r="G8" s="407">
        <f>SUM(G9:G27)</f>
        <v>20298547</v>
      </c>
      <c r="H8" s="408"/>
      <c r="I8" s="407">
        <f>SUM(I9:I27)</f>
        <v>3714928</v>
      </c>
      <c r="J8" s="407">
        <f>SUM(J9:J27)</f>
        <v>16583619</v>
      </c>
      <c r="K8" s="407">
        <f>SUM(K9:K27)</f>
        <v>20298547</v>
      </c>
      <c r="L8" s="409"/>
      <c r="M8" s="407">
        <f>SUM(M9:M27)</f>
        <v>0</v>
      </c>
    </row>
    <row r="9" spans="2:13" ht="13.5" x14ac:dyDescent="0.25">
      <c r="B9" s="410">
        <v>3</v>
      </c>
      <c r="C9" s="410" t="s">
        <v>2054</v>
      </c>
      <c r="E9" s="411"/>
      <c r="F9" s="411">
        <v>0</v>
      </c>
      <c r="G9" s="411">
        <v>0</v>
      </c>
      <c r="H9" s="408"/>
      <c r="I9" s="411"/>
      <c r="J9" s="411">
        <v>0</v>
      </c>
      <c r="K9" s="411">
        <v>0</v>
      </c>
      <c r="L9" s="409"/>
      <c r="M9" s="411">
        <v>0</v>
      </c>
    </row>
    <row r="10" spans="2:13" ht="13.5" x14ac:dyDescent="0.25">
      <c r="B10" s="412">
        <v>4</v>
      </c>
      <c r="C10" s="412" t="s">
        <v>2042</v>
      </c>
      <c r="E10" s="413">
        <v>6497445</v>
      </c>
      <c r="F10" s="413">
        <v>-3895009</v>
      </c>
      <c r="G10" s="413">
        <v>2602436</v>
      </c>
      <c r="H10" s="408"/>
      <c r="I10" s="413">
        <v>756617</v>
      </c>
      <c r="J10" s="413">
        <v>1845819</v>
      </c>
      <c r="K10" s="413">
        <v>2602436</v>
      </c>
      <c r="L10" s="409"/>
      <c r="M10" s="413">
        <v>0</v>
      </c>
    </row>
    <row r="11" spans="2:13" ht="13.5" x14ac:dyDescent="0.25">
      <c r="B11" s="410">
        <v>5</v>
      </c>
      <c r="C11" s="410" t="s">
        <v>2050</v>
      </c>
      <c r="E11" s="411"/>
      <c r="F11" s="411">
        <v>0</v>
      </c>
      <c r="G11" s="411">
        <v>0</v>
      </c>
      <c r="H11" s="408"/>
      <c r="I11" s="411"/>
      <c r="J11" s="411">
        <v>0</v>
      </c>
      <c r="K11" s="411">
        <v>0</v>
      </c>
      <c r="L11" s="409"/>
      <c r="M11" s="411">
        <v>0</v>
      </c>
    </row>
    <row r="12" spans="2:13" ht="13.5" x14ac:dyDescent="0.25">
      <c r="B12" s="412">
        <v>6</v>
      </c>
      <c r="C12" s="412" t="s">
        <v>2043</v>
      </c>
      <c r="E12" s="413"/>
      <c r="F12" s="413">
        <v>0</v>
      </c>
      <c r="G12" s="413">
        <v>0</v>
      </c>
      <c r="H12" s="408"/>
      <c r="I12" s="413"/>
      <c r="J12" s="413">
        <v>0</v>
      </c>
      <c r="K12" s="413">
        <v>0</v>
      </c>
      <c r="L12" s="409"/>
      <c r="M12" s="413">
        <v>0</v>
      </c>
    </row>
    <row r="13" spans="2:13" ht="13.5" x14ac:dyDescent="0.25">
      <c r="B13" s="410">
        <v>7</v>
      </c>
      <c r="C13" s="410" t="s">
        <v>2051</v>
      </c>
      <c r="E13" s="411"/>
      <c r="F13" s="411">
        <v>2711963</v>
      </c>
      <c r="G13" s="411">
        <v>2711963</v>
      </c>
      <c r="H13" s="408"/>
      <c r="I13" s="411">
        <v>2711963</v>
      </c>
      <c r="J13" s="411">
        <v>0</v>
      </c>
      <c r="K13" s="411">
        <v>2711963</v>
      </c>
      <c r="L13" s="409"/>
      <c r="M13" s="411">
        <v>0</v>
      </c>
    </row>
    <row r="14" spans="2:13" ht="13.5" x14ac:dyDescent="0.25">
      <c r="B14" s="412">
        <v>8</v>
      </c>
      <c r="C14" s="412" t="s">
        <v>4432</v>
      </c>
      <c r="E14" s="413"/>
      <c r="F14" s="413">
        <v>0</v>
      </c>
      <c r="G14" s="413">
        <v>0</v>
      </c>
      <c r="H14" s="408"/>
      <c r="I14" s="413"/>
      <c r="J14" s="413">
        <v>0</v>
      </c>
      <c r="K14" s="413">
        <v>0</v>
      </c>
      <c r="L14" s="409"/>
      <c r="M14" s="413">
        <v>0</v>
      </c>
    </row>
    <row r="15" spans="2:13" ht="13.5" x14ac:dyDescent="0.25">
      <c r="B15" s="410">
        <v>9</v>
      </c>
      <c r="C15" s="410" t="s">
        <v>2052</v>
      </c>
      <c r="E15" s="411"/>
      <c r="F15" s="411"/>
      <c r="G15" s="411">
        <v>0</v>
      </c>
      <c r="H15" s="408"/>
      <c r="I15" s="411"/>
      <c r="J15" s="411">
        <v>0</v>
      </c>
      <c r="K15" s="411">
        <v>0</v>
      </c>
      <c r="L15" s="409"/>
      <c r="M15" s="411">
        <v>0</v>
      </c>
    </row>
    <row r="16" spans="2:13" ht="13.5" x14ac:dyDescent="0.25">
      <c r="B16" s="412">
        <v>10</v>
      </c>
      <c r="C16" s="412" t="s">
        <v>2115</v>
      </c>
      <c r="E16" s="413"/>
      <c r="F16" s="413">
        <v>0</v>
      </c>
      <c r="G16" s="413">
        <v>0</v>
      </c>
      <c r="H16" s="408"/>
      <c r="I16" s="413"/>
      <c r="J16" s="413">
        <v>0</v>
      </c>
      <c r="K16" s="413">
        <v>0</v>
      </c>
      <c r="L16" s="409"/>
      <c r="M16" s="413">
        <v>0</v>
      </c>
    </row>
    <row r="17" spans="2:13" ht="13.5" x14ac:dyDescent="0.25">
      <c r="B17" s="410">
        <v>11</v>
      </c>
      <c r="C17" s="410" t="s">
        <v>2053</v>
      </c>
      <c r="E17" s="411">
        <v>1134886</v>
      </c>
      <c r="F17" s="411">
        <v>-888538</v>
      </c>
      <c r="G17" s="411">
        <v>246348</v>
      </c>
      <c r="H17" s="408"/>
      <c r="I17" s="411">
        <v>246348</v>
      </c>
      <c r="J17" s="411">
        <v>0</v>
      </c>
      <c r="K17" s="411">
        <v>246348</v>
      </c>
      <c r="L17" s="409"/>
      <c r="M17" s="411">
        <v>0</v>
      </c>
    </row>
    <row r="18" spans="2:13" ht="13.5" x14ac:dyDescent="0.25">
      <c r="B18" s="412">
        <v>12</v>
      </c>
      <c r="C18" s="412" t="s">
        <v>2044</v>
      </c>
      <c r="E18" s="413"/>
      <c r="F18" s="413">
        <v>0</v>
      </c>
      <c r="G18" s="413">
        <v>0</v>
      </c>
      <c r="H18" s="408"/>
      <c r="I18" s="413"/>
      <c r="J18" s="413">
        <v>0</v>
      </c>
      <c r="K18" s="413">
        <v>0</v>
      </c>
      <c r="L18" s="409"/>
      <c r="M18" s="413">
        <v>0</v>
      </c>
    </row>
    <row r="19" spans="2:13" ht="13.5" x14ac:dyDescent="0.25">
      <c r="B19" s="410">
        <v>13</v>
      </c>
      <c r="C19" s="410" t="s">
        <v>2055</v>
      </c>
      <c r="E19" s="411"/>
      <c r="F19" s="411">
        <v>0</v>
      </c>
      <c r="G19" s="411">
        <v>0</v>
      </c>
      <c r="H19" s="408"/>
      <c r="I19" s="411"/>
      <c r="J19" s="411">
        <v>0</v>
      </c>
      <c r="K19" s="411">
        <v>0</v>
      </c>
      <c r="L19" s="409"/>
      <c r="M19" s="411">
        <v>0</v>
      </c>
    </row>
    <row r="20" spans="2:13" ht="13.5" x14ac:dyDescent="0.25">
      <c r="B20" s="412">
        <v>14</v>
      </c>
      <c r="C20" s="412" t="s">
        <v>2116</v>
      </c>
      <c r="E20" s="413"/>
      <c r="F20" s="413">
        <v>0</v>
      </c>
      <c r="G20" s="413">
        <v>0</v>
      </c>
      <c r="H20" s="408"/>
      <c r="I20" s="413"/>
      <c r="J20" s="413">
        <v>0</v>
      </c>
      <c r="K20" s="413">
        <v>0</v>
      </c>
      <c r="L20" s="409"/>
      <c r="M20" s="413">
        <v>0</v>
      </c>
    </row>
    <row r="21" spans="2:13" ht="13.5" x14ac:dyDescent="0.25">
      <c r="B21" s="410">
        <v>15</v>
      </c>
      <c r="C21" s="410" t="s">
        <v>2056</v>
      </c>
      <c r="E21" s="411"/>
      <c r="F21" s="411">
        <v>0</v>
      </c>
      <c r="G21" s="411">
        <v>0</v>
      </c>
      <c r="H21" s="408"/>
      <c r="I21" s="411"/>
      <c r="J21" s="411">
        <v>0</v>
      </c>
      <c r="K21" s="411">
        <v>0</v>
      </c>
      <c r="L21" s="409"/>
      <c r="M21" s="411">
        <v>0</v>
      </c>
    </row>
    <row r="22" spans="2:13" ht="13.5" x14ac:dyDescent="0.25">
      <c r="B22" s="412">
        <v>16</v>
      </c>
      <c r="C22" s="412" t="s">
        <v>1931</v>
      </c>
      <c r="E22" s="413"/>
      <c r="F22" s="413">
        <v>0</v>
      </c>
      <c r="G22" s="413">
        <v>0</v>
      </c>
      <c r="H22" s="408"/>
      <c r="I22" s="413"/>
      <c r="J22" s="413">
        <v>0</v>
      </c>
      <c r="K22" s="413">
        <v>0</v>
      </c>
      <c r="L22" s="409"/>
      <c r="M22" s="413">
        <v>0</v>
      </c>
    </row>
    <row r="23" spans="2:13" ht="13.5" x14ac:dyDescent="0.25">
      <c r="B23" s="410">
        <v>17</v>
      </c>
      <c r="C23" s="410" t="s">
        <v>2118</v>
      </c>
      <c r="E23" s="411"/>
      <c r="F23" s="411">
        <v>0</v>
      </c>
      <c r="G23" s="411">
        <v>0</v>
      </c>
      <c r="H23" s="408"/>
      <c r="I23" s="411"/>
      <c r="J23" s="411">
        <v>0</v>
      </c>
      <c r="K23" s="411">
        <v>0</v>
      </c>
      <c r="L23" s="409"/>
      <c r="M23" s="411">
        <v>0</v>
      </c>
    </row>
    <row r="24" spans="2:13" ht="13.5" x14ac:dyDescent="0.25">
      <c r="B24" s="412">
        <v>18</v>
      </c>
      <c r="C24" s="412" t="s">
        <v>2924</v>
      </c>
      <c r="E24" s="413">
        <v>14749098</v>
      </c>
      <c r="F24" s="413">
        <v>-11298</v>
      </c>
      <c r="G24" s="413">
        <v>14737800</v>
      </c>
      <c r="H24" s="408"/>
      <c r="I24" s="413"/>
      <c r="J24" s="413">
        <v>14737800</v>
      </c>
      <c r="K24" s="413">
        <v>14737800</v>
      </c>
      <c r="L24" s="409"/>
      <c r="M24" s="413">
        <v>0</v>
      </c>
    </row>
    <row r="25" spans="2:13" ht="13.5" x14ac:dyDescent="0.25">
      <c r="B25" s="410">
        <v>19</v>
      </c>
      <c r="C25" s="410" t="s">
        <v>4433</v>
      </c>
      <c r="E25" s="411"/>
      <c r="F25" s="411">
        <v>0</v>
      </c>
      <c r="G25" s="411">
        <v>0</v>
      </c>
      <c r="H25" s="408"/>
      <c r="I25" s="411"/>
      <c r="J25" s="411">
        <v>0</v>
      </c>
      <c r="K25" s="411">
        <v>0</v>
      </c>
      <c r="L25" s="409"/>
      <c r="M25" s="411">
        <v>0</v>
      </c>
    </row>
    <row r="26" spans="2:13" ht="13.5" x14ac:dyDescent="0.25">
      <c r="B26" s="412">
        <v>20</v>
      </c>
      <c r="C26" s="412" t="s">
        <v>4434</v>
      </c>
      <c r="E26" s="413"/>
      <c r="F26" s="413">
        <v>0</v>
      </c>
      <c r="G26" s="413">
        <v>0</v>
      </c>
      <c r="H26" s="408"/>
      <c r="I26" s="413"/>
      <c r="J26" s="413">
        <v>0</v>
      </c>
      <c r="K26" s="413">
        <v>0</v>
      </c>
      <c r="L26" s="409"/>
      <c r="M26" s="413">
        <v>0</v>
      </c>
    </row>
    <row r="27" spans="2:13" ht="13.5" x14ac:dyDescent="0.25">
      <c r="B27" s="410">
        <v>21</v>
      </c>
      <c r="C27" s="410" t="s">
        <v>1889</v>
      </c>
      <c r="E27" s="411"/>
      <c r="F27" s="411">
        <v>0</v>
      </c>
      <c r="G27" s="411">
        <v>0</v>
      </c>
      <c r="H27" s="408"/>
      <c r="I27" s="411"/>
      <c r="J27" s="411">
        <v>0</v>
      </c>
      <c r="K27" s="411">
        <v>0</v>
      </c>
      <c r="L27" s="409"/>
      <c r="M27" s="411">
        <v>0</v>
      </c>
    </row>
    <row r="28" spans="2:13" x14ac:dyDescent="0.25">
      <c r="B28" s="406"/>
      <c r="C28" s="406" t="s">
        <v>2120</v>
      </c>
      <c r="E28" s="407">
        <f>SUM(E29:E40)</f>
        <v>0</v>
      </c>
      <c r="F28" s="407">
        <f t="shared" ref="F28:G28" si="1">SUM(F29:F40)</f>
        <v>0</v>
      </c>
      <c r="G28" s="407">
        <f t="shared" si="1"/>
        <v>0</v>
      </c>
      <c r="H28" s="408"/>
      <c r="I28" s="407">
        <f t="shared" ref="I28:K28" si="2">SUM(I29:I40)</f>
        <v>0</v>
      </c>
      <c r="J28" s="407">
        <f t="shared" si="2"/>
        <v>0</v>
      </c>
      <c r="K28" s="407">
        <f t="shared" si="2"/>
        <v>0</v>
      </c>
      <c r="L28" s="409"/>
      <c r="M28" s="407">
        <f t="shared" ref="M28" si="3">SUM(M29:M40)</f>
        <v>0</v>
      </c>
    </row>
    <row r="29" spans="2:13" ht="13.5" x14ac:dyDescent="0.25">
      <c r="B29" s="412">
        <v>22</v>
      </c>
      <c r="C29" s="412" t="s">
        <v>2046</v>
      </c>
      <c r="E29" s="413"/>
      <c r="F29" s="413">
        <v>0</v>
      </c>
      <c r="G29" s="413">
        <v>0</v>
      </c>
      <c r="H29" s="408"/>
      <c r="I29" s="413"/>
      <c r="J29" s="413">
        <v>0</v>
      </c>
      <c r="K29" s="413">
        <v>0</v>
      </c>
      <c r="L29" s="409"/>
      <c r="M29" s="413">
        <v>0</v>
      </c>
    </row>
    <row r="30" spans="2:13" ht="13.5" x14ac:dyDescent="0.25">
      <c r="B30" s="410">
        <v>23</v>
      </c>
      <c r="C30" s="410" t="s">
        <v>1955</v>
      </c>
      <c r="E30" s="411"/>
      <c r="F30" s="411">
        <v>0</v>
      </c>
      <c r="G30" s="411">
        <v>0</v>
      </c>
      <c r="H30" s="408"/>
      <c r="I30" s="411"/>
      <c r="J30" s="411">
        <v>0</v>
      </c>
      <c r="K30" s="411">
        <v>0</v>
      </c>
      <c r="L30" s="409"/>
      <c r="M30" s="411">
        <v>0</v>
      </c>
    </row>
    <row r="31" spans="2:13" ht="13.5" x14ac:dyDescent="0.25">
      <c r="B31" s="412">
        <v>24</v>
      </c>
      <c r="C31" s="412" t="s">
        <v>2047</v>
      </c>
      <c r="E31" s="413"/>
      <c r="F31" s="413"/>
      <c r="G31" s="413">
        <v>0</v>
      </c>
      <c r="H31" s="408"/>
      <c r="I31" s="413"/>
      <c r="J31" s="413"/>
      <c r="K31" s="413">
        <v>0</v>
      </c>
      <c r="L31" s="409"/>
      <c r="M31" s="413">
        <v>0</v>
      </c>
    </row>
    <row r="32" spans="2:13" ht="13.5" x14ac:dyDescent="0.25">
      <c r="B32" s="410">
        <v>25</v>
      </c>
      <c r="C32" s="410" t="s">
        <v>1964</v>
      </c>
      <c r="E32" s="411"/>
      <c r="F32" s="411">
        <v>0</v>
      </c>
      <c r="G32" s="411">
        <v>0</v>
      </c>
      <c r="H32" s="408"/>
      <c r="I32" s="411"/>
      <c r="J32" s="411">
        <v>0</v>
      </c>
      <c r="K32" s="411">
        <v>0</v>
      </c>
      <c r="L32" s="409"/>
      <c r="M32" s="411">
        <v>0</v>
      </c>
    </row>
    <row r="33" spans="2:13" ht="13.5" x14ac:dyDescent="0.25">
      <c r="B33" s="412">
        <v>26</v>
      </c>
      <c r="C33" s="412" t="s">
        <v>1966</v>
      </c>
      <c r="E33" s="413"/>
      <c r="F33" s="413">
        <v>0</v>
      </c>
      <c r="G33" s="413">
        <v>0</v>
      </c>
      <c r="H33" s="408"/>
      <c r="I33" s="413"/>
      <c r="J33" s="413">
        <v>0</v>
      </c>
      <c r="K33" s="413">
        <v>0</v>
      </c>
      <c r="L33" s="409"/>
      <c r="M33" s="413">
        <v>0</v>
      </c>
    </row>
    <row r="34" spans="2:13" ht="13.5" x14ac:dyDescent="0.25">
      <c r="B34" s="410">
        <v>27</v>
      </c>
      <c r="C34" s="410" t="s">
        <v>1889</v>
      </c>
      <c r="E34" s="411"/>
      <c r="F34" s="411">
        <v>0</v>
      </c>
      <c r="G34" s="411">
        <v>0</v>
      </c>
      <c r="H34" s="408"/>
      <c r="I34" s="411"/>
      <c r="J34" s="411">
        <v>0</v>
      </c>
      <c r="K34" s="411">
        <v>0</v>
      </c>
      <c r="L34" s="409"/>
      <c r="M34" s="411">
        <v>0</v>
      </c>
    </row>
    <row r="35" spans="2:13" ht="13.5" x14ac:dyDescent="0.25">
      <c r="B35" s="412">
        <v>28</v>
      </c>
      <c r="C35" s="412" t="s">
        <v>1970</v>
      </c>
      <c r="E35" s="413"/>
      <c r="F35" s="413">
        <v>0</v>
      </c>
      <c r="G35" s="413">
        <v>0</v>
      </c>
      <c r="H35" s="408"/>
      <c r="I35" s="413"/>
      <c r="J35" s="413">
        <v>0</v>
      </c>
      <c r="K35" s="413">
        <v>0</v>
      </c>
      <c r="L35" s="409"/>
      <c r="M35" s="413">
        <v>0</v>
      </c>
    </row>
    <row r="36" spans="2:13" ht="13.5" x14ac:dyDescent="0.25">
      <c r="B36" s="410">
        <v>29</v>
      </c>
      <c r="C36" s="410" t="s">
        <v>2121</v>
      </c>
      <c r="E36" s="411"/>
      <c r="F36" s="411">
        <v>0</v>
      </c>
      <c r="G36" s="411">
        <v>0</v>
      </c>
      <c r="H36" s="408"/>
      <c r="I36" s="411"/>
      <c r="J36" s="411">
        <v>0</v>
      </c>
      <c r="K36" s="411">
        <v>0</v>
      </c>
      <c r="L36" s="409"/>
      <c r="M36" s="411">
        <v>0</v>
      </c>
    </row>
    <row r="37" spans="2:13" ht="13.5" x14ac:dyDescent="0.25">
      <c r="B37" s="412">
        <v>30</v>
      </c>
      <c r="C37" s="412" t="s">
        <v>2122</v>
      </c>
      <c r="E37" s="413"/>
      <c r="F37" s="413">
        <v>0</v>
      </c>
      <c r="G37" s="413">
        <v>0</v>
      </c>
      <c r="H37" s="408"/>
      <c r="I37" s="413"/>
      <c r="J37" s="413">
        <v>0</v>
      </c>
      <c r="K37" s="413">
        <v>0</v>
      </c>
      <c r="L37" s="409"/>
      <c r="M37" s="413">
        <v>0</v>
      </c>
    </row>
    <row r="38" spans="2:13" ht="13.5" x14ac:dyDescent="0.25">
      <c r="B38" s="410">
        <v>31</v>
      </c>
      <c r="C38" s="410" t="s">
        <v>1972</v>
      </c>
      <c r="E38" s="411"/>
      <c r="F38" s="411">
        <v>0</v>
      </c>
      <c r="G38" s="411">
        <v>0</v>
      </c>
      <c r="H38" s="408"/>
      <c r="I38" s="411"/>
      <c r="J38" s="411">
        <v>0</v>
      </c>
      <c r="K38" s="411">
        <v>0</v>
      </c>
      <c r="L38" s="409"/>
      <c r="M38" s="411">
        <v>0</v>
      </c>
    </row>
    <row r="39" spans="2:13" ht="13.5" x14ac:dyDescent="0.25">
      <c r="B39" s="412">
        <v>32</v>
      </c>
      <c r="C39" s="412" t="s">
        <v>1974</v>
      </c>
      <c r="E39" s="413"/>
      <c r="F39" s="413">
        <v>0</v>
      </c>
      <c r="G39" s="413">
        <v>0</v>
      </c>
      <c r="H39" s="408"/>
      <c r="I39" s="413"/>
      <c r="J39" s="413">
        <v>0</v>
      </c>
      <c r="K39" s="413">
        <v>0</v>
      </c>
      <c r="L39" s="409"/>
      <c r="M39" s="413">
        <v>0</v>
      </c>
    </row>
    <row r="40" spans="2:13" ht="13.5" x14ac:dyDescent="0.25">
      <c r="B40" s="410">
        <v>33</v>
      </c>
      <c r="C40" s="410" t="s">
        <v>1976</v>
      </c>
      <c r="E40" s="411"/>
      <c r="F40" s="411"/>
      <c r="G40" s="411">
        <v>0</v>
      </c>
      <c r="H40" s="408"/>
      <c r="I40" s="411"/>
      <c r="J40" s="411">
        <v>0</v>
      </c>
      <c r="K40" s="411">
        <v>0</v>
      </c>
      <c r="L40" s="409"/>
      <c r="M40" s="411">
        <v>0</v>
      </c>
    </row>
    <row r="41" spans="2:13" x14ac:dyDescent="0.25">
      <c r="B41" s="406"/>
      <c r="C41" s="406" t="s">
        <v>2123</v>
      </c>
      <c r="E41" s="407">
        <f>E42</f>
        <v>0</v>
      </c>
      <c r="F41" s="407">
        <f>F42</f>
        <v>0</v>
      </c>
      <c r="G41" s="407">
        <f>G42</f>
        <v>0</v>
      </c>
      <c r="H41" s="408"/>
      <c r="I41" s="407">
        <f>I42</f>
        <v>0</v>
      </c>
      <c r="J41" s="407">
        <f>J42</f>
        <v>0</v>
      </c>
      <c r="K41" s="407">
        <f>K42</f>
        <v>0</v>
      </c>
      <c r="L41" s="409"/>
      <c r="M41" s="407">
        <f>M42</f>
        <v>0</v>
      </c>
    </row>
    <row r="42" spans="2:13" ht="13.5" x14ac:dyDescent="0.25">
      <c r="B42" s="412">
        <v>34</v>
      </c>
      <c r="C42" s="412" t="s">
        <v>1979</v>
      </c>
      <c r="E42" s="413"/>
      <c r="F42" s="413">
        <v>0</v>
      </c>
      <c r="G42" s="413">
        <v>0</v>
      </c>
      <c r="H42" s="408"/>
      <c r="I42" s="413"/>
      <c r="J42" s="413">
        <v>0</v>
      </c>
      <c r="K42" s="413">
        <v>0</v>
      </c>
      <c r="L42" s="409"/>
      <c r="M42" s="413">
        <v>0</v>
      </c>
    </row>
    <row r="43" spans="2:13" x14ac:dyDescent="0.25">
      <c r="B43" s="406"/>
      <c r="C43" s="406" t="s">
        <v>115</v>
      </c>
      <c r="E43" s="407">
        <f>E44+E45</f>
        <v>0</v>
      </c>
      <c r="F43" s="407">
        <f>F44+F45</f>
        <v>0</v>
      </c>
      <c r="G43" s="407">
        <f>G44+G45</f>
        <v>0</v>
      </c>
      <c r="H43" s="408"/>
      <c r="I43" s="407">
        <f>I44+I45</f>
        <v>0</v>
      </c>
      <c r="J43" s="407">
        <f>J44+J45</f>
        <v>0</v>
      </c>
      <c r="K43" s="407">
        <f>K44+K45</f>
        <v>0</v>
      </c>
      <c r="L43" s="407">
        <f>L44+L45</f>
        <v>0</v>
      </c>
      <c r="M43" s="407">
        <f>M44+M45</f>
        <v>0</v>
      </c>
    </row>
    <row r="44" spans="2:13" ht="13.5" x14ac:dyDescent="0.25">
      <c r="B44" s="410">
        <v>35</v>
      </c>
      <c r="C44" s="410" t="s">
        <v>1982</v>
      </c>
      <c r="E44" s="411"/>
      <c r="F44" s="411">
        <v>0</v>
      </c>
      <c r="G44" s="411">
        <v>0</v>
      </c>
      <c r="H44" s="408"/>
      <c r="I44" s="411"/>
      <c r="J44" s="411"/>
      <c r="K44" s="411">
        <v>0</v>
      </c>
      <c r="L44" s="409"/>
      <c r="M44" s="411">
        <v>0</v>
      </c>
    </row>
    <row r="45" spans="2:13" ht="13.5" x14ac:dyDescent="0.25">
      <c r="B45" s="412">
        <v>36</v>
      </c>
      <c r="C45" s="412" t="s">
        <v>1984</v>
      </c>
      <c r="E45" s="413"/>
      <c r="F45" s="413">
        <v>0</v>
      </c>
      <c r="G45" s="413">
        <v>0</v>
      </c>
      <c r="H45" s="408"/>
      <c r="I45" s="413"/>
      <c r="J45" s="413">
        <v>0</v>
      </c>
      <c r="K45" s="413">
        <v>0</v>
      </c>
      <c r="L45" s="409"/>
      <c r="M45" s="413">
        <v>0</v>
      </c>
    </row>
    <row r="46" spans="2:13" x14ac:dyDescent="0.25">
      <c r="B46" s="406"/>
      <c r="C46" s="406" t="s">
        <v>4435</v>
      </c>
      <c r="E46" s="407">
        <f>E47</f>
        <v>540899</v>
      </c>
      <c r="F46" s="407">
        <f>F47</f>
        <v>0</v>
      </c>
      <c r="G46" s="407">
        <f>G47</f>
        <v>540899</v>
      </c>
      <c r="H46" s="408"/>
      <c r="I46" s="407">
        <f>I47</f>
        <v>26550</v>
      </c>
      <c r="J46" s="407">
        <f>J47</f>
        <v>0</v>
      </c>
      <c r="K46" s="407">
        <f>K47</f>
        <v>26550</v>
      </c>
      <c r="L46" s="409"/>
      <c r="M46" s="407">
        <f>M47</f>
        <v>514349</v>
      </c>
    </row>
    <row r="47" spans="2:13" ht="13.5" x14ac:dyDescent="0.25">
      <c r="B47" s="410">
        <v>37</v>
      </c>
      <c r="C47" s="410" t="s">
        <v>1987</v>
      </c>
      <c r="E47" s="411">
        <v>540899</v>
      </c>
      <c r="F47" s="411">
        <v>0</v>
      </c>
      <c r="G47" s="411">
        <v>540899</v>
      </c>
      <c r="H47" s="408"/>
      <c r="I47" s="411">
        <v>26550</v>
      </c>
      <c r="J47" s="411">
        <v>0</v>
      </c>
      <c r="K47" s="411">
        <v>26550</v>
      </c>
      <c r="L47" s="409"/>
      <c r="M47" s="411">
        <v>514349</v>
      </c>
    </row>
    <row r="48" spans="2:13" x14ac:dyDescent="0.25">
      <c r="B48" s="406"/>
      <c r="C48" s="406" t="s">
        <v>2126</v>
      </c>
      <c r="E48" s="407">
        <f>E49</f>
        <v>0</v>
      </c>
      <c r="F48" s="407">
        <f>F49</f>
        <v>0</v>
      </c>
      <c r="G48" s="407">
        <f>G49</f>
        <v>0</v>
      </c>
      <c r="H48" s="408"/>
      <c r="I48" s="407">
        <f>I49</f>
        <v>0</v>
      </c>
      <c r="J48" s="407">
        <f>J49</f>
        <v>0</v>
      </c>
      <c r="K48" s="407">
        <f>K49</f>
        <v>0</v>
      </c>
      <c r="L48" s="409"/>
      <c r="M48" s="407">
        <f>M49</f>
        <v>0</v>
      </c>
    </row>
    <row r="49" spans="2:13" ht="13.5" x14ac:dyDescent="0.25">
      <c r="B49" s="412">
        <v>38</v>
      </c>
      <c r="C49" s="412" t="s">
        <v>1990</v>
      </c>
      <c r="E49" s="413"/>
      <c r="F49" s="413">
        <v>0</v>
      </c>
      <c r="G49" s="413">
        <v>0</v>
      </c>
      <c r="H49" s="408"/>
      <c r="I49" s="413"/>
      <c r="J49" s="413">
        <v>0</v>
      </c>
      <c r="K49" s="413">
        <v>0</v>
      </c>
      <c r="L49" s="409"/>
      <c r="M49" s="413">
        <v>0</v>
      </c>
    </row>
    <row r="50" spans="2:13" x14ac:dyDescent="0.25">
      <c r="B50" s="406"/>
      <c r="C50" s="406" t="s">
        <v>4436</v>
      </c>
      <c r="E50" s="407">
        <f>E51</f>
        <v>0</v>
      </c>
      <c r="F50" s="407">
        <f>F51</f>
        <v>0</v>
      </c>
      <c r="G50" s="407">
        <f>G51</f>
        <v>0</v>
      </c>
      <c r="H50" s="408"/>
      <c r="I50" s="407">
        <f>I51</f>
        <v>0</v>
      </c>
      <c r="J50" s="407">
        <f>J51</f>
        <v>0</v>
      </c>
      <c r="K50" s="407">
        <f>K51</f>
        <v>0</v>
      </c>
      <c r="L50" s="409"/>
      <c r="M50" s="407">
        <f>M51</f>
        <v>0</v>
      </c>
    </row>
    <row r="51" spans="2:13" ht="13.5" x14ac:dyDescent="0.25">
      <c r="B51" s="410">
        <v>39</v>
      </c>
      <c r="C51" s="410" t="s">
        <v>2048</v>
      </c>
      <c r="E51" s="411"/>
      <c r="F51" s="411">
        <v>0</v>
      </c>
      <c r="G51" s="411">
        <v>0</v>
      </c>
      <c r="H51" s="408"/>
      <c r="I51" s="411"/>
      <c r="J51" s="411">
        <v>0</v>
      </c>
      <c r="K51" s="411">
        <v>0</v>
      </c>
      <c r="L51" s="409"/>
      <c r="M51" s="411">
        <v>0</v>
      </c>
    </row>
    <row r="52" spans="2:13" ht="13.5" x14ac:dyDescent="0.25">
      <c r="B52" s="550" t="s">
        <v>2049</v>
      </c>
      <c r="C52" s="550"/>
      <c r="E52" s="414">
        <f>E5+E8+E28+E41+E43+E46+E48+E50</f>
        <v>22922328</v>
      </c>
      <c r="F52" s="414">
        <f>F5+F8+F28+F41+F43+F46+F48+F50</f>
        <v>3723742</v>
      </c>
      <c r="G52" s="414">
        <f>G5+G8+G28+G41+G43+G46+G48+G50</f>
        <v>26646070</v>
      </c>
      <c r="H52" s="415"/>
      <c r="I52" s="414">
        <f>I5+I8+I28+I41+I43+I46+I48+I50</f>
        <v>9548102</v>
      </c>
      <c r="J52" s="414">
        <f>J5+J8+J28+J41+J43+J46+J48+J50</f>
        <v>16583619</v>
      </c>
      <c r="K52" s="414">
        <f>K5+K8+K28+K41+K43+K46+K48+K50</f>
        <v>26131721</v>
      </c>
      <c r="L52" s="416"/>
      <c r="M52" s="414">
        <f>M5+M8+M28+M41+M43+M46+M48+M50</f>
        <v>514349</v>
      </c>
    </row>
  </sheetData>
  <mergeCells count="6">
    <mergeCell ref="M3:M4"/>
    <mergeCell ref="B52:C52"/>
    <mergeCell ref="B3:B4"/>
    <mergeCell ref="C3:C4"/>
    <mergeCell ref="E3:G3"/>
    <mergeCell ref="I3:K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775"/>
  <sheetViews>
    <sheetView zoomScale="85" zoomScaleNormal="85" workbookViewId="0">
      <selection activeCell="B1" sqref="B1"/>
    </sheetView>
  </sheetViews>
  <sheetFormatPr baseColWidth="10" defaultColWidth="11.5703125" defaultRowHeight="13.5" x14ac:dyDescent="0.3"/>
  <cols>
    <col min="1" max="1" width="11.5703125" style="30"/>
    <col min="2" max="2" width="45.28515625" style="30" customWidth="1"/>
    <col min="3" max="3" width="17" style="30" bestFit="1" customWidth="1"/>
    <col min="4" max="4" width="11.5703125" style="30"/>
    <col min="5" max="5" width="12.85546875" style="30" bestFit="1" customWidth="1"/>
    <col min="6" max="16384" width="11.5703125" style="30"/>
  </cols>
  <sheetData>
    <row r="1" spans="1:7" ht="15" x14ac:dyDescent="0.3">
      <c r="A1" s="2" t="s">
        <v>2061</v>
      </c>
    </row>
    <row r="3" spans="1:7" x14ac:dyDescent="0.3">
      <c r="A3" s="197" t="s">
        <v>2060</v>
      </c>
    </row>
    <row r="4" spans="1:7" x14ac:dyDescent="0.3">
      <c r="A4" s="197" t="s">
        <v>2059</v>
      </c>
    </row>
    <row r="5" spans="1:7" ht="14.25" thickBot="1" x14ac:dyDescent="0.35">
      <c r="A5" s="246" t="s">
        <v>2057</v>
      </c>
      <c r="B5" s="241" t="s">
        <v>1</v>
      </c>
      <c r="C5" s="242" t="s">
        <v>2058</v>
      </c>
    </row>
    <row r="6" spans="1:7" x14ac:dyDescent="0.3">
      <c r="A6" s="149" t="s">
        <v>2919</v>
      </c>
      <c r="B6" s="149" t="s">
        <v>4</v>
      </c>
      <c r="C6" s="245">
        <v>36120130732</v>
      </c>
      <c r="E6" s="426"/>
    </row>
    <row r="7" spans="1:7" x14ac:dyDescent="0.3">
      <c r="A7" s="243" t="s">
        <v>2919</v>
      </c>
      <c r="B7" s="243" t="s">
        <v>20</v>
      </c>
      <c r="C7" s="379">
        <v>23104286416</v>
      </c>
      <c r="D7" s="425"/>
      <c r="E7" s="426"/>
    </row>
    <row r="8" spans="1:7" ht="16.5" x14ac:dyDescent="0.3">
      <c r="A8" s="149" t="s">
        <v>2919</v>
      </c>
      <c r="B8" s="149" t="s">
        <v>6</v>
      </c>
      <c r="C8" s="245">
        <v>22262759252</v>
      </c>
      <c r="D8" s="425"/>
      <c r="E8" s="426"/>
      <c r="G8" s="378"/>
    </row>
    <row r="9" spans="1:7" x14ac:dyDescent="0.3">
      <c r="A9" s="243" t="s">
        <v>2919</v>
      </c>
      <c r="B9" s="243" t="s">
        <v>16</v>
      </c>
      <c r="C9" s="379">
        <v>17364620988</v>
      </c>
      <c r="D9" s="425"/>
      <c r="E9" s="426"/>
    </row>
    <row r="10" spans="1:7" x14ac:dyDescent="0.3">
      <c r="A10" s="149" t="s">
        <v>2919</v>
      </c>
      <c r="B10" s="149" t="s">
        <v>10</v>
      </c>
      <c r="C10" s="245">
        <v>13497839750</v>
      </c>
      <c r="D10" s="425"/>
      <c r="E10" s="426"/>
    </row>
    <row r="11" spans="1:7" x14ac:dyDescent="0.3">
      <c r="A11" s="243" t="s">
        <v>2919</v>
      </c>
      <c r="B11" s="243" t="s">
        <v>12</v>
      </c>
      <c r="C11" s="379">
        <v>12706054815</v>
      </c>
      <c r="D11" s="425"/>
      <c r="E11" s="426"/>
    </row>
    <row r="12" spans="1:7" x14ac:dyDescent="0.3">
      <c r="A12" s="149" t="s">
        <v>2919</v>
      </c>
      <c r="B12" s="149" t="s">
        <v>17</v>
      </c>
      <c r="C12" s="245">
        <v>11292626918</v>
      </c>
      <c r="D12" s="425"/>
      <c r="E12" s="426"/>
    </row>
    <row r="13" spans="1:7" x14ac:dyDescent="0.3">
      <c r="A13" s="243" t="s">
        <v>2919</v>
      </c>
      <c r="B13" s="243" t="s">
        <v>18</v>
      </c>
      <c r="C13" s="379">
        <v>10161623976</v>
      </c>
      <c r="D13" s="425"/>
      <c r="E13" s="426"/>
    </row>
    <row r="14" spans="1:7" x14ac:dyDescent="0.3">
      <c r="A14" s="149" t="s">
        <v>2919</v>
      </c>
      <c r="B14" s="149" t="s">
        <v>11</v>
      </c>
      <c r="C14" s="245">
        <v>9497470363</v>
      </c>
      <c r="D14" s="425"/>
      <c r="E14" s="426"/>
    </row>
    <row r="15" spans="1:7" x14ac:dyDescent="0.3">
      <c r="A15" s="243" t="s">
        <v>2919</v>
      </c>
      <c r="B15" s="243" t="s">
        <v>22</v>
      </c>
      <c r="C15" s="379">
        <v>7715812379</v>
      </c>
      <c r="D15" s="425"/>
      <c r="E15" s="426"/>
    </row>
    <row r="16" spans="1:7" x14ac:dyDescent="0.3">
      <c r="A16" s="149" t="s">
        <v>2919</v>
      </c>
      <c r="B16" s="149" t="s">
        <v>9</v>
      </c>
      <c r="C16" s="245">
        <v>5972754459</v>
      </c>
      <c r="D16" s="425"/>
      <c r="E16" s="426"/>
    </row>
    <row r="17" spans="1:5" x14ac:dyDescent="0.3">
      <c r="A17" s="427" t="s">
        <v>2919</v>
      </c>
      <c r="B17" s="427" t="s">
        <v>23</v>
      </c>
      <c r="C17" s="379">
        <v>1494547482</v>
      </c>
    </row>
    <row r="18" spans="1:5" x14ac:dyDescent="0.3">
      <c r="A18" s="428" t="s">
        <v>2919</v>
      </c>
      <c r="B18" s="428" t="s">
        <v>21</v>
      </c>
      <c r="C18" s="245">
        <v>817156423</v>
      </c>
      <c r="D18" s="425"/>
      <c r="E18" s="426"/>
    </row>
    <row r="19" spans="1:5" x14ac:dyDescent="0.3">
      <c r="A19" s="427" t="s">
        <v>2919</v>
      </c>
      <c r="B19" s="427" t="s">
        <v>2849</v>
      </c>
      <c r="C19" s="379">
        <v>109029307</v>
      </c>
    </row>
    <row r="20" spans="1:5" x14ac:dyDescent="0.3">
      <c r="A20" s="428" t="s">
        <v>2919</v>
      </c>
      <c r="B20" s="428" t="s">
        <v>24</v>
      </c>
      <c r="C20" s="245">
        <v>26131721</v>
      </c>
    </row>
    <row r="21" spans="1:5" x14ac:dyDescent="0.3">
      <c r="A21" s="427" t="s">
        <v>2919</v>
      </c>
      <c r="B21" s="427" t="s">
        <v>13</v>
      </c>
      <c r="C21" s="379">
        <v>-524673023</v>
      </c>
      <c r="D21" s="425"/>
      <c r="E21" s="426"/>
    </row>
    <row r="22" spans="1:5" x14ac:dyDescent="0.3">
      <c r="A22" s="428" t="s">
        <v>2919</v>
      </c>
      <c r="B22" s="428" t="s">
        <v>14</v>
      </c>
      <c r="C22" s="245">
        <v>-4788773087</v>
      </c>
    </row>
    <row r="23" spans="1:5" x14ac:dyDescent="0.3">
      <c r="A23" s="427" t="s">
        <v>2953</v>
      </c>
      <c r="B23" s="427" t="s">
        <v>3075</v>
      </c>
      <c r="C23" s="379">
        <v>4781969855</v>
      </c>
    </row>
    <row r="24" spans="1:5" x14ac:dyDescent="0.3">
      <c r="A24" s="428" t="s">
        <v>2953</v>
      </c>
      <c r="B24" s="428" t="s">
        <v>3240</v>
      </c>
      <c r="C24" s="245">
        <v>991752851</v>
      </c>
    </row>
    <row r="25" spans="1:5" x14ac:dyDescent="0.3">
      <c r="A25" s="427" t="s">
        <v>2953</v>
      </c>
      <c r="B25" s="427" t="s">
        <v>3388</v>
      </c>
      <c r="C25" s="379">
        <v>866871619</v>
      </c>
    </row>
    <row r="26" spans="1:5" x14ac:dyDescent="0.3">
      <c r="A26" s="428" t="s">
        <v>2953</v>
      </c>
      <c r="B26" s="428" t="s">
        <v>3058</v>
      </c>
      <c r="C26" s="245">
        <v>730557228</v>
      </c>
    </row>
    <row r="27" spans="1:5" x14ac:dyDescent="0.3">
      <c r="A27" s="427" t="s">
        <v>2953</v>
      </c>
      <c r="B27" s="427" t="s">
        <v>63</v>
      </c>
      <c r="C27" s="379">
        <v>614833743</v>
      </c>
    </row>
    <row r="28" spans="1:5" x14ac:dyDescent="0.3">
      <c r="A28" s="428" t="s">
        <v>2953</v>
      </c>
      <c r="B28" s="428" t="s">
        <v>3043</v>
      </c>
      <c r="C28" s="245">
        <v>567407181</v>
      </c>
    </row>
    <row r="29" spans="1:5" x14ac:dyDescent="0.3">
      <c r="A29" s="427" t="s">
        <v>2953</v>
      </c>
      <c r="B29" s="427" t="s">
        <v>443</v>
      </c>
      <c r="C29" s="379">
        <v>484020869</v>
      </c>
    </row>
    <row r="30" spans="1:5" x14ac:dyDescent="0.3">
      <c r="A30" s="428" t="s">
        <v>2953</v>
      </c>
      <c r="B30" s="428" t="s">
        <v>3234</v>
      </c>
      <c r="C30" s="245">
        <v>451885890</v>
      </c>
    </row>
    <row r="31" spans="1:5" x14ac:dyDescent="0.3">
      <c r="A31" s="427" t="s">
        <v>2953</v>
      </c>
      <c r="B31" s="427" t="s">
        <v>3178</v>
      </c>
      <c r="C31" s="379">
        <v>405150000</v>
      </c>
    </row>
    <row r="32" spans="1:5" x14ac:dyDescent="0.3">
      <c r="A32" s="428" t="s">
        <v>2953</v>
      </c>
      <c r="B32" s="428" t="s">
        <v>3278</v>
      </c>
      <c r="C32" s="245">
        <v>267018817</v>
      </c>
    </row>
    <row r="33" spans="1:5" x14ac:dyDescent="0.3">
      <c r="A33" s="427" t="s">
        <v>2953</v>
      </c>
      <c r="B33" s="427" t="s">
        <v>73</v>
      </c>
      <c r="C33" s="379">
        <v>261886959</v>
      </c>
    </row>
    <row r="34" spans="1:5" x14ac:dyDescent="0.3">
      <c r="A34" s="428" t="s">
        <v>2953</v>
      </c>
      <c r="B34" s="428" t="s">
        <v>61</v>
      </c>
      <c r="C34" s="245">
        <v>187510000</v>
      </c>
    </row>
    <row r="35" spans="1:5" x14ac:dyDescent="0.3">
      <c r="A35" s="427" t="s">
        <v>2953</v>
      </c>
      <c r="B35" s="427" t="s">
        <v>3176</v>
      </c>
      <c r="C35" s="379">
        <v>162672193</v>
      </c>
    </row>
    <row r="36" spans="1:5" x14ac:dyDescent="0.3">
      <c r="A36" s="428" t="s">
        <v>2953</v>
      </c>
      <c r="B36" s="428" t="s">
        <v>3024</v>
      </c>
      <c r="C36" s="245">
        <v>161489421</v>
      </c>
      <c r="D36" s="425"/>
      <c r="E36" s="426"/>
    </row>
    <row r="37" spans="1:5" x14ac:dyDescent="0.3">
      <c r="A37" s="427" t="s">
        <v>2953</v>
      </c>
      <c r="B37" s="427" t="s">
        <v>2993</v>
      </c>
      <c r="C37" s="379">
        <v>155400248</v>
      </c>
    </row>
    <row r="38" spans="1:5" x14ac:dyDescent="0.3">
      <c r="A38" s="428" t="s">
        <v>2953</v>
      </c>
      <c r="B38" s="428" t="s">
        <v>3111</v>
      </c>
      <c r="C38" s="245">
        <v>133647868</v>
      </c>
    </row>
    <row r="39" spans="1:5" x14ac:dyDescent="0.3">
      <c r="A39" s="427" t="s">
        <v>2953</v>
      </c>
      <c r="B39" s="427" t="s">
        <v>3025</v>
      </c>
      <c r="C39" s="379">
        <v>109825569</v>
      </c>
    </row>
    <row r="40" spans="1:5" x14ac:dyDescent="0.3">
      <c r="A40" s="428" t="s">
        <v>2953</v>
      </c>
      <c r="B40" s="428" t="s">
        <v>1879</v>
      </c>
      <c r="C40" s="245">
        <v>108245630</v>
      </c>
    </row>
    <row r="41" spans="1:5" x14ac:dyDescent="0.3">
      <c r="A41" s="427" t="s">
        <v>2953</v>
      </c>
      <c r="B41" s="427" t="s">
        <v>86</v>
      </c>
      <c r="C41" s="379">
        <v>107602816</v>
      </c>
    </row>
    <row r="42" spans="1:5" x14ac:dyDescent="0.3">
      <c r="A42" s="428" t="s">
        <v>2953</v>
      </c>
      <c r="B42" s="428" t="s">
        <v>2959</v>
      </c>
      <c r="C42" s="245">
        <v>103944488</v>
      </c>
    </row>
    <row r="43" spans="1:5" x14ac:dyDescent="0.3">
      <c r="A43" s="427" t="s">
        <v>2953</v>
      </c>
      <c r="B43" s="427" t="s">
        <v>90</v>
      </c>
      <c r="C43" s="379">
        <v>94414492</v>
      </c>
    </row>
    <row r="44" spans="1:5" x14ac:dyDescent="0.3">
      <c r="A44" s="428" t="s">
        <v>2953</v>
      </c>
      <c r="B44" s="428" t="s">
        <v>3148</v>
      </c>
      <c r="C44" s="245">
        <v>93629431</v>
      </c>
    </row>
    <row r="45" spans="1:5" x14ac:dyDescent="0.3">
      <c r="A45" s="427" t="s">
        <v>2953</v>
      </c>
      <c r="B45" s="427" t="s">
        <v>3304</v>
      </c>
      <c r="C45" s="379">
        <v>81527035</v>
      </c>
    </row>
    <row r="46" spans="1:5" x14ac:dyDescent="0.3">
      <c r="A46" s="428" t="s">
        <v>2953</v>
      </c>
      <c r="B46" s="428" t="s">
        <v>93</v>
      </c>
      <c r="C46" s="245">
        <v>78780705</v>
      </c>
    </row>
    <row r="47" spans="1:5" x14ac:dyDescent="0.3">
      <c r="A47" s="427" t="s">
        <v>2953</v>
      </c>
      <c r="B47" s="427" t="s">
        <v>94</v>
      </c>
      <c r="C47" s="379">
        <v>76353099</v>
      </c>
    </row>
    <row r="48" spans="1:5" x14ac:dyDescent="0.3">
      <c r="A48" s="428" t="s">
        <v>2953</v>
      </c>
      <c r="B48" s="428" t="s">
        <v>96</v>
      </c>
      <c r="C48" s="245">
        <v>74041759</v>
      </c>
    </row>
    <row r="49" spans="1:3" x14ac:dyDescent="0.3">
      <c r="A49" s="427" t="s">
        <v>2953</v>
      </c>
      <c r="B49" s="427" t="s">
        <v>3219</v>
      </c>
      <c r="C49" s="379">
        <v>68924414</v>
      </c>
    </row>
    <row r="50" spans="1:3" x14ac:dyDescent="0.3">
      <c r="A50" s="428" t="s">
        <v>2953</v>
      </c>
      <c r="B50" s="428" t="s">
        <v>82</v>
      </c>
      <c r="C50" s="245">
        <v>68796295</v>
      </c>
    </row>
    <row r="51" spans="1:3" x14ac:dyDescent="0.3">
      <c r="A51" s="427" t="s">
        <v>2953</v>
      </c>
      <c r="B51" s="427" t="s">
        <v>2954</v>
      </c>
      <c r="C51" s="379">
        <v>61006250</v>
      </c>
    </row>
    <row r="52" spans="1:3" x14ac:dyDescent="0.3">
      <c r="A52" s="428" t="s">
        <v>2953</v>
      </c>
      <c r="B52" s="428" t="s">
        <v>104</v>
      </c>
      <c r="C52" s="245">
        <v>60822290</v>
      </c>
    </row>
    <row r="53" spans="1:3" x14ac:dyDescent="0.3">
      <c r="A53" s="427" t="s">
        <v>2953</v>
      </c>
      <c r="B53" s="427" t="s">
        <v>3149</v>
      </c>
      <c r="C53" s="379">
        <v>57965877</v>
      </c>
    </row>
    <row r="54" spans="1:3" x14ac:dyDescent="0.3">
      <c r="A54" s="428" t="s">
        <v>2953</v>
      </c>
      <c r="B54" s="428" t="s">
        <v>108</v>
      </c>
      <c r="C54" s="245">
        <v>55966000</v>
      </c>
    </row>
    <row r="55" spans="1:3" x14ac:dyDescent="0.3">
      <c r="A55" s="427" t="s">
        <v>2953</v>
      </c>
      <c r="B55" s="427" t="s">
        <v>3164</v>
      </c>
      <c r="C55" s="379">
        <v>53427458</v>
      </c>
    </row>
    <row r="56" spans="1:3" x14ac:dyDescent="0.3">
      <c r="A56" s="428" t="s">
        <v>2953</v>
      </c>
      <c r="B56" s="428" t="s">
        <v>3126</v>
      </c>
      <c r="C56" s="245">
        <v>50540441</v>
      </c>
    </row>
    <row r="57" spans="1:3" x14ac:dyDescent="0.3">
      <c r="A57" s="427" t="s">
        <v>2953</v>
      </c>
      <c r="B57" s="427" t="s">
        <v>3203</v>
      </c>
      <c r="C57" s="379">
        <v>50000000</v>
      </c>
    </row>
    <row r="58" spans="1:3" x14ac:dyDescent="0.3">
      <c r="A58" s="428" t="s">
        <v>2953</v>
      </c>
      <c r="B58" s="428" t="s">
        <v>3283</v>
      </c>
      <c r="C58" s="245">
        <v>50000000</v>
      </c>
    </row>
    <row r="59" spans="1:3" x14ac:dyDescent="0.3">
      <c r="A59" s="427" t="s">
        <v>2953</v>
      </c>
      <c r="B59" s="427" t="s">
        <v>3204</v>
      </c>
      <c r="C59" s="379">
        <v>48158959</v>
      </c>
    </row>
    <row r="60" spans="1:3" x14ac:dyDescent="0.3">
      <c r="A60" s="428" t="s">
        <v>2953</v>
      </c>
      <c r="B60" s="428" t="s">
        <v>3377</v>
      </c>
      <c r="C60" s="245">
        <v>45004724</v>
      </c>
    </row>
    <row r="61" spans="1:3" x14ac:dyDescent="0.3">
      <c r="A61" s="427" t="s">
        <v>2953</v>
      </c>
      <c r="B61" s="427" t="s">
        <v>3223</v>
      </c>
      <c r="C61" s="379">
        <v>43470885</v>
      </c>
    </row>
    <row r="62" spans="1:3" x14ac:dyDescent="0.3">
      <c r="A62" s="428" t="s">
        <v>2953</v>
      </c>
      <c r="B62" s="428" t="s">
        <v>115</v>
      </c>
      <c r="C62" s="245">
        <v>43412948</v>
      </c>
    </row>
    <row r="63" spans="1:3" x14ac:dyDescent="0.3">
      <c r="A63" s="427" t="s">
        <v>2953</v>
      </c>
      <c r="B63" s="427" t="s">
        <v>3291</v>
      </c>
      <c r="C63" s="379">
        <v>42064452</v>
      </c>
    </row>
    <row r="64" spans="1:3" x14ac:dyDescent="0.3">
      <c r="A64" s="428" t="s">
        <v>2953</v>
      </c>
      <c r="B64" s="428" t="s">
        <v>3200</v>
      </c>
      <c r="C64" s="245">
        <v>41255178</v>
      </c>
    </row>
    <row r="65" spans="1:5" x14ac:dyDescent="0.3">
      <c r="A65" s="427" t="s">
        <v>2953</v>
      </c>
      <c r="B65" s="427" t="s">
        <v>84</v>
      </c>
      <c r="C65" s="379">
        <v>39183187</v>
      </c>
    </row>
    <row r="66" spans="1:5" x14ac:dyDescent="0.3">
      <c r="A66" s="428" t="s">
        <v>2953</v>
      </c>
      <c r="B66" s="428" t="s">
        <v>118</v>
      </c>
      <c r="C66" s="245">
        <v>37097539</v>
      </c>
    </row>
    <row r="67" spans="1:5" x14ac:dyDescent="0.3">
      <c r="A67" s="427" t="s">
        <v>2953</v>
      </c>
      <c r="B67" s="427" t="s">
        <v>78</v>
      </c>
      <c r="C67" s="379">
        <v>34848981</v>
      </c>
    </row>
    <row r="68" spans="1:5" x14ac:dyDescent="0.3">
      <c r="A68" s="428" t="s">
        <v>2953</v>
      </c>
      <c r="B68" s="428" t="s">
        <v>3239</v>
      </c>
      <c r="C68" s="245">
        <v>34443306</v>
      </c>
    </row>
    <row r="69" spans="1:5" x14ac:dyDescent="0.3">
      <c r="A69" s="427" t="s">
        <v>2953</v>
      </c>
      <c r="B69" s="427" t="s">
        <v>124</v>
      </c>
      <c r="C69" s="379">
        <v>33867804</v>
      </c>
    </row>
    <row r="70" spans="1:5" x14ac:dyDescent="0.3">
      <c r="A70" s="428" t="s">
        <v>2953</v>
      </c>
      <c r="B70" s="428" t="s">
        <v>3303</v>
      </c>
      <c r="C70" s="245">
        <v>32419472</v>
      </c>
    </row>
    <row r="71" spans="1:5" x14ac:dyDescent="0.3">
      <c r="A71" s="427" t="s">
        <v>2953</v>
      </c>
      <c r="B71" s="427" t="s">
        <v>3222</v>
      </c>
      <c r="C71" s="379">
        <v>32291105</v>
      </c>
    </row>
    <row r="72" spans="1:5" x14ac:dyDescent="0.3">
      <c r="A72" s="428" t="s">
        <v>2953</v>
      </c>
      <c r="B72" s="428" t="s">
        <v>3378</v>
      </c>
      <c r="C72" s="245">
        <v>31859200</v>
      </c>
    </row>
    <row r="73" spans="1:5" x14ac:dyDescent="0.3">
      <c r="A73" s="427" t="s">
        <v>2953</v>
      </c>
      <c r="B73" s="427" t="s">
        <v>3070</v>
      </c>
      <c r="C73" s="379">
        <v>31630000</v>
      </c>
    </row>
    <row r="74" spans="1:5" x14ac:dyDescent="0.3">
      <c r="A74" s="428" t="s">
        <v>2953</v>
      </c>
      <c r="B74" s="428" t="s">
        <v>3343</v>
      </c>
      <c r="C74" s="245">
        <v>31099312</v>
      </c>
    </row>
    <row r="75" spans="1:5" x14ac:dyDescent="0.3">
      <c r="A75" s="427" t="s">
        <v>2953</v>
      </c>
      <c r="B75" s="427" t="s">
        <v>3274</v>
      </c>
      <c r="C75" s="379">
        <v>30549460</v>
      </c>
    </row>
    <row r="76" spans="1:5" x14ac:dyDescent="0.3">
      <c r="A76" s="428" t="s">
        <v>2953</v>
      </c>
      <c r="B76" s="428" t="s">
        <v>117</v>
      </c>
      <c r="C76" s="245">
        <v>30000000</v>
      </c>
      <c r="D76" s="425"/>
      <c r="E76" s="426"/>
    </row>
    <row r="77" spans="1:5" x14ac:dyDescent="0.3">
      <c r="A77" s="427" t="s">
        <v>2953</v>
      </c>
      <c r="B77" s="427" t="s">
        <v>3064</v>
      </c>
      <c r="C77" s="379">
        <v>29213756</v>
      </c>
    </row>
    <row r="78" spans="1:5" x14ac:dyDescent="0.3">
      <c r="A78" s="428" t="s">
        <v>2953</v>
      </c>
      <c r="B78" s="428" t="s">
        <v>3047</v>
      </c>
      <c r="C78" s="245">
        <v>29074153</v>
      </c>
    </row>
    <row r="79" spans="1:5" x14ac:dyDescent="0.3">
      <c r="A79" s="427" t="s">
        <v>2953</v>
      </c>
      <c r="B79" s="427" t="s">
        <v>3265</v>
      </c>
      <c r="C79" s="379">
        <v>25784018</v>
      </c>
    </row>
    <row r="80" spans="1:5" x14ac:dyDescent="0.3">
      <c r="A80" s="428" t="s">
        <v>2953</v>
      </c>
      <c r="B80" s="428" t="s">
        <v>129</v>
      </c>
      <c r="C80" s="245">
        <v>25650751</v>
      </c>
    </row>
    <row r="81" spans="1:3" x14ac:dyDescent="0.3">
      <c r="A81" s="427" t="s">
        <v>2953</v>
      </c>
      <c r="B81" s="427" t="s">
        <v>3233</v>
      </c>
      <c r="C81" s="379">
        <v>24915200</v>
      </c>
    </row>
    <row r="82" spans="1:3" x14ac:dyDescent="0.3">
      <c r="A82" s="428" t="s">
        <v>2953</v>
      </c>
      <c r="B82" s="428" t="s">
        <v>137</v>
      </c>
      <c r="C82" s="245">
        <v>23536854</v>
      </c>
    </row>
    <row r="83" spans="1:3" x14ac:dyDescent="0.3">
      <c r="A83" s="427" t="s">
        <v>2953</v>
      </c>
      <c r="B83" s="427" t="s">
        <v>3049</v>
      </c>
      <c r="C83" s="379">
        <v>23291571</v>
      </c>
    </row>
    <row r="84" spans="1:3" x14ac:dyDescent="0.3">
      <c r="A84" s="428" t="s">
        <v>2953</v>
      </c>
      <c r="B84" s="428" t="s">
        <v>3026</v>
      </c>
      <c r="C84" s="245">
        <v>23004523</v>
      </c>
    </row>
    <row r="85" spans="1:3" x14ac:dyDescent="0.3">
      <c r="A85" s="427" t="s">
        <v>2953</v>
      </c>
      <c r="B85" s="427" t="s">
        <v>3177</v>
      </c>
      <c r="C85" s="379">
        <v>22767050</v>
      </c>
    </row>
    <row r="86" spans="1:3" x14ac:dyDescent="0.3">
      <c r="A86" s="428" t="s">
        <v>2953</v>
      </c>
      <c r="B86" s="428" t="s">
        <v>141</v>
      </c>
      <c r="C86" s="245">
        <v>22299929</v>
      </c>
    </row>
    <row r="87" spans="1:3" x14ac:dyDescent="0.3">
      <c r="A87" s="427" t="s">
        <v>2953</v>
      </c>
      <c r="B87" s="427" t="s">
        <v>132</v>
      </c>
      <c r="C87" s="379">
        <v>22002132</v>
      </c>
    </row>
    <row r="88" spans="1:3" x14ac:dyDescent="0.3">
      <c r="A88" s="428" t="s">
        <v>2953</v>
      </c>
      <c r="B88" s="428" t="s">
        <v>3186</v>
      </c>
      <c r="C88" s="245">
        <v>20715053</v>
      </c>
    </row>
    <row r="89" spans="1:3" x14ac:dyDescent="0.3">
      <c r="A89" s="427" t="s">
        <v>2953</v>
      </c>
      <c r="B89" s="427" t="s">
        <v>3120</v>
      </c>
      <c r="C89" s="379">
        <v>20536915</v>
      </c>
    </row>
    <row r="90" spans="1:3" x14ac:dyDescent="0.3">
      <c r="A90" s="428" t="s">
        <v>2953</v>
      </c>
      <c r="B90" s="428" t="s">
        <v>145</v>
      </c>
      <c r="C90" s="245">
        <v>20000000</v>
      </c>
    </row>
    <row r="91" spans="1:3" x14ac:dyDescent="0.3">
      <c r="A91" s="427" t="s">
        <v>2953</v>
      </c>
      <c r="B91" s="427" t="s">
        <v>3281</v>
      </c>
      <c r="C91" s="379">
        <v>20000000</v>
      </c>
    </row>
    <row r="92" spans="1:3" x14ac:dyDescent="0.3">
      <c r="A92" s="428" t="s">
        <v>2953</v>
      </c>
      <c r="B92" s="428" t="s">
        <v>3376</v>
      </c>
      <c r="C92" s="245">
        <v>19206226</v>
      </c>
    </row>
    <row r="93" spans="1:3" x14ac:dyDescent="0.3">
      <c r="A93" s="427" t="s">
        <v>2953</v>
      </c>
      <c r="B93" s="427" t="s">
        <v>3131</v>
      </c>
      <c r="C93" s="379">
        <v>18876682</v>
      </c>
    </row>
    <row r="94" spans="1:3" x14ac:dyDescent="0.3">
      <c r="A94" s="428" t="s">
        <v>2953</v>
      </c>
      <c r="B94" s="428" t="s">
        <v>3202</v>
      </c>
      <c r="C94" s="245">
        <v>18776037</v>
      </c>
    </row>
    <row r="95" spans="1:3" x14ac:dyDescent="0.3">
      <c r="A95" s="427" t="s">
        <v>2953</v>
      </c>
      <c r="B95" s="427" t="s">
        <v>3230</v>
      </c>
      <c r="C95" s="379">
        <v>18590164</v>
      </c>
    </row>
    <row r="96" spans="1:3" x14ac:dyDescent="0.3">
      <c r="A96" s="428" t="s">
        <v>2953</v>
      </c>
      <c r="B96" s="428" t="s">
        <v>3260</v>
      </c>
      <c r="C96" s="245">
        <v>18230241</v>
      </c>
    </row>
    <row r="97" spans="1:3" x14ac:dyDescent="0.3">
      <c r="A97" s="427" t="s">
        <v>2953</v>
      </c>
      <c r="B97" s="427" t="s">
        <v>146</v>
      </c>
      <c r="C97" s="379">
        <v>17816256</v>
      </c>
    </row>
    <row r="98" spans="1:3" x14ac:dyDescent="0.3">
      <c r="A98" s="428" t="s">
        <v>2953</v>
      </c>
      <c r="B98" s="428" t="s">
        <v>150</v>
      </c>
      <c r="C98" s="245">
        <v>17225358</v>
      </c>
    </row>
    <row r="99" spans="1:3" x14ac:dyDescent="0.3">
      <c r="A99" s="427" t="s">
        <v>2953</v>
      </c>
      <c r="B99" s="427" t="s">
        <v>159</v>
      </c>
      <c r="C99" s="379">
        <v>17199731</v>
      </c>
    </row>
    <row r="100" spans="1:3" x14ac:dyDescent="0.3">
      <c r="A100" s="428" t="s">
        <v>2953</v>
      </c>
      <c r="B100" s="428" t="s">
        <v>3007</v>
      </c>
      <c r="C100" s="245">
        <v>16485559</v>
      </c>
    </row>
    <row r="101" spans="1:3" x14ac:dyDescent="0.3">
      <c r="A101" s="427" t="s">
        <v>2953</v>
      </c>
      <c r="B101" s="427" t="s">
        <v>2991</v>
      </c>
      <c r="C101" s="379">
        <v>15809549</v>
      </c>
    </row>
    <row r="102" spans="1:3" x14ac:dyDescent="0.3">
      <c r="A102" s="428" t="s">
        <v>2953</v>
      </c>
      <c r="B102" s="428" t="s">
        <v>3279</v>
      </c>
      <c r="C102" s="245">
        <v>15281076</v>
      </c>
    </row>
    <row r="103" spans="1:3" x14ac:dyDescent="0.3">
      <c r="A103" s="427" t="s">
        <v>2953</v>
      </c>
      <c r="B103" s="427" t="s">
        <v>2974</v>
      </c>
      <c r="C103" s="379">
        <v>15086033</v>
      </c>
    </row>
    <row r="104" spans="1:3" x14ac:dyDescent="0.3">
      <c r="A104" s="428" t="s">
        <v>2953</v>
      </c>
      <c r="B104" s="428" t="s">
        <v>3292</v>
      </c>
      <c r="C104" s="245">
        <v>15009980</v>
      </c>
    </row>
    <row r="105" spans="1:3" x14ac:dyDescent="0.3">
      <c r="A105" s="427" t="s">
        <v>2953</v>
      </c>
      <c r="B105" s="427" t="s">
        <v>3231</v>
      </c>
      <c r="C105" s="379">
        <v>14821640</v>
      </c>
    </row>
    <row r="106" spans="1:3" x14ac:dyDescent="0.3">
      <c r="A106" s="428" t="s">
        <v>2953</v>
      </c>
      <c r="B106" s="428" t="s">
        <v>3313</v>
      </c>
      <c r="C106" s="245">
        <v>14691651</v>
      </c>
    </row>
    <row r="107" spans="1:3" x14ac:dyDescent="0.3">
      <c r="A107" s="427" t="s">
        <v>2953</v>
      </c>
      <c r="B107" s="427" t="s">
        <v>168</v>
      </c>
      <c r="C107" s="379">
        <v>14295622</v>
      </c>
    </row>
    <row r="108" spans="1:3" x14ac:dyDescent="0.3">
      <c r="A108" s="428" t="s">
        <v>2953</v>
      </c>
      <c r="B108" s="428" t="s">
        <v>3094</v>
      </c>
      <c r="C108" s="245">
        <v>14190960</v>
      </c>
    </row>
    <row r="109" spans="1:3" x14ac:dyDescent="0.3">
      <c r="A109" s="427" t="s">
        <v>2953</v>
      </c>
      <c r="B109" s="427" t="s">
        <v>3207</v>
      </c>
      <c r="C109" s="379">
        <v>14000000</v>
      </c>
    </row>
    <row r="110" spans="1:3" x14ac:dyDescent="0.3">
      <c r="A110" s="428" t="s">
        <v>2953</v>
      </c>
      <c r="B110" s="428" t="s">
        <v>3079</v>
      </c>
      <c r="C110" s="245">
        <v>13840751</v>
      </c>
    </row>
    <row r="111" spans="1:3" x14ac:dyDescent="0.3">
      <c r="A111" s="427" t="s">
        <v>2953</v>
      </c>
      <c r="B111" s="427" t="s">
        <v>170</v>
      </c>
      <c r="C111" s="379">
        <v>13545995</v>
      </c>
    </row>
    <row r="112" spans="1:3" x14ac:dyDescent="0.3">
      <c r="A112" s="428" t="s">
        <v>2953</v>
      </c>
      <c r="B112" s="428" t="s">
        <v>2980</v>
      </c>
      <c r="C112" s="245">
        <v>13398865</v>
      </c>
    </row>
    <row r="113" spans="1:3" x14ac:dyDescent="0.3">
      <c r="A113" s="427" t="s">
        <v>2953</v>
      </c>
      <c r="B113" s="427" t="s">
        <v>172</v>
      </c>
      <c r="C113" s="379">
        <v>13356328</v>
      </c>
    </row>
    <row r="114" spans="1:3" x14ac:dyDescent="0.3">
      <c r="A114" s="428" t="s">
        <v>2953</v>
      </c>
      <c r="B114" s="428" t="s">
        <v>3347</v>
      </c>
      <c r="C114" s="245">
        <v>12802800</v>
      </c>
    </row>
    <row r="115" spans="1:3" x14ac:dyDescent="0.3">
      <c r="A115" s="427" t="s">
        <v>2953</v>
      </c>
      <c r="B115" s="427" t="s">
        <v>3308</v>
      </c>
      <c r="C115" s="379">
        <v>12760000</v>
      </c>
    </row>
    <row r="116" spans="1:3" ht="40.5" x14ac:dyDescent="0.3">
      <c r="A116" s="428" t="s">
        <v>2953</v>
      </c>
      <c r="B116" s="428" t="s">
        <v>3059</v>
      </c>
      <c r="C116" s="245">
        <v>12483746</v>
      </c>
    </row>
    <row r="117" spans="1:3" x14ac:dyDescent="0.3">
      <c r="A117" s="427" t="s">
        <v>2953</v>
      </c>
      <c r="B117" s="427" t="s">
        <v>3105</v>
      </c>
      <c r="C117" s="379">
        <v>12200046</v>
      </c>
    </row>
    <row r="118" spans="1:3" x14ac:dyDescent="0.3">
      <c r="A118" s="428" t="s">
        <v>2953</v>
      </c>
      <c r="B118" s="428" t="s">
        <v>178</v>
      </c>
      <c r="C118" s="245">
        <v>11771320</v>
      </c>
    </row>
    <row r="119" spans="1:3" x14ac:dyDescent="0.3">
      <c r="A119" s="427" t="s">
        <v>2953</v>
      </c>
      <c r="B119" s="427" t="s">
        <v>139</v>
      </c>
      <c r="C119" s="379">
        <v>11668329</v>
      </c>
    </row>
    <row r="120" spans="1:3" x14ac:dyDescent="0.3">
      <c r="A120" s="428" t="s">
        <v>2953</v>
      </c>
      <c r="B120" s="428" t="s">
        <v>3182</v>
      </c>
      <c r="C120" s="245">
        <v>11520000</v>
      </c>
    </row>
    <row r="121" spans="1:3" x14ac:dyDescent="0.3">
      <c r="A121" s="427" t="s">
        <v>2953</v>
      </c>
      <c r="B121" s="427" t="s">
        <v>3157</v>
      </c>
      <c r="C121" s="379">
        <v>11478503</v>
      </c>
    </row>
    <row r="122" spans="1:3" x14ac:dyDescent="0.3">
      <c r="A122" s="428" t="s">
        <v>2953</v>
      </c>
      <c r="B122" s="428" t="s">
        <v>3213</v>
      </c>
      <c r="C122" s="245">
        <v>11364889</v>
      </c>
    </row>
    <row r="123" spans="1:3" x14ac:dyDescent="0.3">
      <c r="A123" s="427" t="s">
        <v>2953</v>
      </c>
      <c r="B123" s="427" t="s">
        <v>184</v>
      </c>
      <c r="C123" s="379">
        <v>11225105</v>
      </c>
    </row>
    <row r="124" spans="1:3" x14ac:dyDescent="0.3">
      <c r="A124" s="428" t="s">
        <v>2953</v>
      </c>
      <c r="B124" s="428" t="s">
        <v>3122</v>
      </c>
      <c r="C124" s="245">
        <v>11071056</v>
      </c>
    </row>
    <row r="125" spans="1:3" x14ac:dyDescent="0.3">
      <c r="A125" s="427" t="s">
        <v>2953</v>
      </c>
      <c r="B125" s="427" t="s">
        <v>156</v>
      </c>
      <c r="C125" s="379">
        <v>11020000</v>
      </c>
    </row>
    <row r="126" spans="1:3" x14ac:dyDescent="0.3">
      <c r="A126" s="428" t="s">
        <v>2953</v>
      </c>
      <c r="B126" s="428" t="s">
        <v>3237</v>
      </c>
      <c r="C126" s="245">
        <v>11010000</v>
      </c>
    </row>
    <row r="127" spans="1:3" x14ac:dyDescent="0.3">
      <c r="A127" s="427" t="s">
        <v>2953</v>
      </c>
      <c r="B127" s="427" t="s">
        <v>3372</v>
      </c>
      <c r="C127" s="379">
        <v>10879982</v>
      </c>
    </row>
    <row r="128" spans="1:3" x14ac:dyDescent="0.3">
      <c r="A128" s="428" t="s">
        <v>2953</v>
      </c>
      <c r="B128" s="428" t="s">
        <v>3342</v>
      </c>
      <c r="C128" s="245">
        <v>10498892</v>
      </c>
    </row>
    <row r="129" spans="1:3" x14ac:dyDescent="0.3">
      <c r="A129" s="427" t="s">
        <v>2953</v>
      </c>
      <c r="B129" s="427" t="s">
        <v>3012</v>
      </c>
      <c r="C129" s="379">
        <v>10475297</v>
      </c>
    </row>
    <row r="130" spans="1:3" x14ac:dyDescent="0.3">
      <c r="A130" s="428" t="s">
        <v>2953</v>
      </c>
      <c r="B130" s="428" t="s">
        <v>185</v>
      </c>
      <c r="C130" s="245">
        <v>10195084</v>
      </c>
    </row>
    <row r="131" spans="1:3" x14ac:dyDescent="0.3">
      <c r="A131" s="427" t="s">
        <v>2953</v>
      </c>
      <c r="B131" s="427" t="s">
        <v>194</v>
      </c>
      <c r="C131" s="379">
        <v>10040163</v>
      </c>
    </row>
    <row r="132" spans="1:3" x14ac:dyDescent="0.3">
      <c r="A132" s="428" t="s">
        <v>2953</v>
      </c>
      <c r="B132" s="428" t="s">
        <v>3163</v>
      </c>
      <c r="C132" s="245">
        <v>10019573</v>
      </c>
    </row>
    <row r="133" spans="1:3" x14ac:dyDescent="0.3">
      <c r="A133" s="427" t="s">
        <v>2953</v>
      </c>
      <c r="B133" s="427" t="s">
        <v>2957</v>
      </c>
      <c r="C133" s="379">
        <v>10000000</v>
      </c>
    </row>
    <row r="134" spans="1:3" x14ac:dyDescent="0.3">
      <c r="A134" s="428" t="s">
        <v>2953</v>
      </c>
      <c r="B134" s="428" t="s">
        <v>3063</v>
      </c>
      <c r="C134" s="245">
        <v>9911960</v>
      </c>
    </row>
    <row r="135" spans="1:3" x14ac:dyDescent="0.3">
      <c r="A135" s="427" t="s">
        <v>2953</v>
      </c>
      <c r="B135" s="427" t="s">
        <v>196</v>
      </c>
      <c r="C135" s="379">
        <v>9817087</v>
      </c>
    </row>
    <row r="136" spans="1:3" x14ac:dyDescent="0.3">
      <c r="A136" s="428" t="s">
        <v>2953</v>
      </c>
      <c r="B136" s="428" t="s">
        <v>3116</v>
      </c>
      <c r="C136" s="245">
        <v>9741427</v>
      </c>
    </row>
    <row r="137" spans="1:3" x14ac:dyDescent="0.3">
      <c r="A137" s="427" t="s">
        <v>2953</v>
      </c>
      <c r="B137" s="427" t="s">
        <v>199</v>
      </c>
      <c r="C137" s="379">
        <v>9022471</v>
      </c>
    </row>
    <row r="138" spans="1:3" x14ac:dyDescent="0.3">
      <c r="A138" s="428" t="s">
        <v>2953</v>
      </c>
      <c r="B138" s="428" t="s">
        <v>142</v>
      </c>
      <c r="C138" s="245">
        <v>8871800</v>
      </c>
    </row>
    <row r="139" spans="1:3" x14ac:dyDescent="0.3">
      <c r="A139" s="427" t="s">
        <v>2953</v>
      </c>
      <c r="B139" s="427" t="s">
        <v>200</v>
      </c>
      <c r="C139" s="379">
        <v>8590173</v>
      </c>
    </row>
    <row r="140" spans="1:3" x14ac:dyDescent="0.3">
      <c r="A140" s="428" t="s">
        <v>2953</v>
      </c>
      <c r="B140" s="428" t="s">
        <v>3150</v>
      </c>
      <c r="C140" s="245">
        <v>8268546</v>
      </c>
    </row>
    <row r="141" spans="1:3" x14ac:dyDescent="0.3">
      <c r="A141" s="427" t="s">
        <v>2953</v>
      </c>
      <c r="B141" s="427" t="s">
        <v>3384</v>
      </c>
      <c r="C141" s="379">
        <v>8236274</v>
      </c>
    </row>
    <row r="142" spans="1:3" x14ac:dyDescent="0.3">
      <c r="A142" s="428" t="s">
        <v>2953</v>
      </c>
      <c r="B142" s="428" t="s">
        <v>204</v>
      </c>
      <c r="C142" s="245">
        <v>8182171</v>
      </c>
    </row>
    <row r="143" spans="1:3" x14ac:dyDescent="0.3">
      <c r="A143" s="427" t="s">
        <v>2953</v>
      </c>
      <c r="B143" s="427" t="s">
        <v>3033</v>
      </c>
      <c r="C143" s="379">
        <v>8169992</v>
      </c>
    </row>
    <row r="144" spans="1:3" x14ac:dyDescent="0.3">
      <c r="A144" s="428" t="s">
        <v>2953</v>
      </c>
      <c r="B144" s="428" t="s">
        <v>206</v>
      </c>
      <c r="C144" s="245">
        <v>8000000</v>
      </c>
    </row>
    <row r="145" spans="1:3" x14ac:dyDescent="0.3">
      <c r="A145" s="427" t="s">
        <v>2953</v>
      </c>
      <c r="B145" s="427" t="s">
        <v>209</v>
      </c>
      <c r="C145" s="379">
        <v>7770384</v>
      </c>
    </row>
    <row r="146" spans="1:3" x14ac:dyDescent="0.3">
      <c r="A146" s="428" t="s">
        <v>2953</v>
      </c>
      <c r="B146" s="428" t="s">
        <v>3199</v>
      </c>
      <c r="C146" s="245">
        <v>7731837</v>
      </c>
    </row>
    <row r="147" spans="1:3" x14ac:dyDescent="0.3">
      <c r="A147" s="427" t="s">
        <v>2953</v>
      </c>
      <c r="B147" s="427" t="s">
        <v>2983</v>
      </c>
      <c r="C147" s="379">
        <v>7720642</v>
      </c>
    </row>
    <row r="148" spans="1:3" x14ac:dyDescent="0.3">
      <c r="A148" s="428" t="s">
        <v>2953</v>
      </c>
      <c r="B148" s="428" t="s">
        <v>212</v>
      </c>
      <c r="C148" s="245">
        <v>7454400</v>
      </c>
    </row>
    <row r="149" spans="1:3" x14ac:dyDescent="0.3">
      <c r="A149" s="427" t="s">
        <v>2953</v>
      </c>
      <c r="B149" s="427" t="s">
        <v>2984</v>
      </c>
      <c r="C149" s="379">
        <v>7328529</v>
      </c>
    </row>
    <row r="150" spans="1:3" x14ac:dyDescent="0.3">
      <c r="A150" s="428" t="s">
        <v>2953</v>
      </c>
      <c r="B150" s="428" t="s">
        <v>3009</v>
      </c>
      <c r="C150" s="245">
        <v>7253500</v>
      </c>
    </row>
    <row r="151" spans="1:3" x14ac:dyDescent="0.3">
      <c r="A151" s="427" t="s">
        <v>2953</v>
      </c>
      <c r="B151" s="427" t="s">
        <v>3346</v>
      </c>
      <c r="C151" s="379">
        <v>7100000</v>
      </c>
    </row>
    <row r="152" spans="1:3" x14ac:dyDescent="0.3">
      <c r="A152" s="428" t="s">
        <v>2953</v>
      </c>
      <c r="B152" s="428" t="s">
        <v>3053</v>
      </c>
      <c r="C152" s="245">
        <v>7063738</v>
      </c>
    </row>
    <row r="153" spans="1:3" x14ac:dyDescent="0.3">
      <c r="A153" s="427" t="s">
        <v>2953</v>
      </c>
      <c r="B153" s="427" t="s">
        <v>155</v>
      </c>
      <c r="C153" s="379">
        <v>6815733</v>
      </c>
    </row>
    <row r="154" spans="1:3" x14ac:dyDescent="0.3">
      <c r="A154" s="428" t="s">
        <v>2953</v>
      </c>
      <c r="B154" s="428" t="s">
        <v>3276</v>
      </c>
      <c r="C154" s="245">
        <v>6750411</v>
      </c>
    </row>
    <row r="155" spans="1:3" x14ac:dyDescent="0.3">
      <c r="A155" s="427" t="s">
        <v>2953</v>
      </c>
      <c r="B155" s="427" t="s">
        <v>3102</v>
      </c>
      <c r="C155" s="379">
        <v>6706748</v>
      </c>
    </row>
    <row r="156" spans="1:3" x14ac:dyDescent="0.3">
      <c r="A156" s="428" t="s">
        <v>2953</v>
      </c>
      <c r="B156" s="428" t="s">
        <v>220</v>
      </c>
      <c r="C156" s="245">
        <v>6634016</v>
      </c>
    </row>
    <row r="157" spans="1:3" x14ac:dyDescent="0.3">
      <c r="A157" s="427" t="s">
        <v>2953</v>
      </c>
      <c r="B157" s="427" t="s">
        <v>2999</v>
      </c>
      <c r="C157" s="379">
        <v>6353749</v>
      </c>
    </row>
    <row r="158" spans="1:3" x14ac:dyDescent="0.3">
      <c r="A158" s="428" t="s">
        <v>2953</v>
      </c>
      <c r="B158" s="428" t="s">
        <v>3206</v>
      </c>
      <c r="C158" s="245">
        <v>6326623</v>
      </c>
    </row>
    <row r="159" spans="1:3" x14ac:dyDescent="0.3">
      <c r="A159" s="427" t="s">
        <v>2953</v>
      </c>
      <c r="B159" s="427" t="s">
        <v>3151</v>
      </c>
      <c r="C159" s="379">
        <v>6212186</v>
      </c>
    </row>
    <row r="160" spans="1:3" x14ac:dyDescent="0.3">
      <c r="A160" s="428" t="s">
        <v>2953</v>
      </c>
      <c r="B160" s="428" t="s">
        <v>229</v>
      </c>
      <c r="C160" s="245">
        <v>6204221</v>
      </c>
    </row>
    <row r="161" spans="1:3" x14ac:dyDescent="0.3">
      <c r="A161" s="427" t="s">
        <v>2953</v>
      </c>
      <c r="B161" s="427" t="s">
        <v>230</v>
      </c>
      <c r="C161" s="379">
        <v>6156481</v>
      </c>
    </row>
    <row r="162" spans="1:3" x14ac:dyDescent="0.3">
      <c r="A162" s="428" t="s">
        <v>2953</v>
      </c>
      <c r="B162" s="428" t="s">
        <v>3092</v>
      </c>
      <c r="C162" s="245">
        <v>6092632</v>
      </c>
    </row>
    <row r="163" spans="1:3" x14ac:dyDescent="0.3">
      <c r="A163" s="427" t="s">
        <v>2953</v>
      </c>
      <c r="B163" s="427" t="s">
        <v>3273</v>
      </c>
      <c r="C163" s="379">
        <v>6083751</v>
      </c>
    </row>
    <row r="164" spans="1:3" x14ac:dyDescent="0.3">
      <c r="A164" s="428" t="s">
        <v>2953</v>
      </c>
      <c r="B164" s="428" t="s">
        <v>192</v>
      </c>
      <c r="C164" s="245">
        <v>6040000</v>
      </c>
    </row>
    <row r="165" spans="1:3" x14ac:dyDescent="0.3">
      <c r="A165" s="427" t="s">
        <v>2953</v>
      </c>
      <c r="B165" s="427" t="s">
        <v>211</v>
      </c>
      <c r="C165" s="379">
        <v>6010000</v>
      </c>
    </row>
    <row r="166" spans="1:3" x14ac:dyDescent="0.3">
      <c r="A166" s="428" t="s">
        <v>2953</v>
      </c>
      <c r="B166" s="428" t="s">
        <v>3144</v>
      </c>
      <c r="C166" s="245">
        <v>6000000</v>
      </c>
    </row>
    <row r="167" spans="1:3" x14ac:dyDescent="0.3">
      <c r="A167" s="427" t="s">
        <v>2953</v>
      </c>
      <c r="B167" s="427" t="s">
        <v>3287</v>
      </c>
      <c r="C167" s="379">
        <v>6000000</v>
      </c>
    </row>
    <row r="168" spans="1:3" x14ac:dyDescent="0.3">
      <c r="A168" s="428" t="s">
        <v>2953</v>
      </c>
      <c r="B168" s="428" t="s">
        <v>202</v>
      </c>
      <c r="C168" s="245">
        <v>6000000</v>
      </c>
    </row>
    <row r="169" spans="1:3" x14ac:dyDescent="0.3">
      <c r="A169" s="427" t="s">
        <v>2953</v>
      </c>
      <c r="B169" s="427" t="s">
        <v>3362</v>
      </c>
      <c r="C169" s="379">
        <v>6000000</v>
      </c>
    </row>
    <row r="170" spans="1:3" x14ac:dyDescent="0.3">
      <c r="A170" s="428" t="s">
        <v>2953</v>
      </c>
      <c r="B170" s="428" t="s">
        <v>238</v>
      </c>
      <c r="C170" s="245">
        <v>5928195</v>
      </c>
    </row>
    <row r="171" spans="1:3" x14ac:dyDescent="0.3">
      <c r="A171" s="427" t="s">
        <v>2953</v>
      </c>
      <c r="B171" s="427" t="s">
        <v>3201</v>
      </c>
      <c r="C171" s="379">
        <v>5769296</v>
      </c>
    </row>
    <row r="172" spans="1:3" x14ac:dyDescent="0.3">
      <c r="A172" s="428" t="s">
        <v>2953</v>
      </c>
      <c r="B172" s="428" t="s">
        <v>3262</v>
      </c>
      <c r="C172" s="245">
        <v>5646729</v>
      </c>
    </row>
    <row r="173" spans="1:3" x14ac:dyDescent="0.3">
      <c r="A173" s="427" t="s">
        <v>2953</v>
      </c>
      <c r="B173" s="427" t="s">
        <v>240</v>
      </c>
      <c r="C173" s="379">
        <v>5600046</v>
      </c>
    </row>
    <row r="174" spans="1:3" x14ac:dyDescent="0.3">
      <c r="A174" s="428" t="s">
        <v>2953</v>
      </c>
      <c r="B174" s="428" t="s">
        <v>3350</v>
      </c>
      <c r="C174" s="245">
        <v>5451950</v>
      </c>
    </row>
    <row r="175" spans="1:3" x14ac:dyDescent="0.3">
      <c r="A175" s="427" t="s">
        <v>2953</v>
      </c>
      <c r="B175" s="427" t="s">
        <v>3044</v>
      </c>
      <c r="C175" s="379">
        <v>5210754</v>
      </c>
    </row>
    <row r="176" spans="1:3" x14ac:dyDescent="0.3">
      <c r="A176" s="428" t="s">
        <v>2953</v>
      </c>
      <c r="B176" s="428" t="s">
        <v>3272</v>
      </c>
      <c r="C176" s="245">
        <v>5132471</v>
      </c>
    </row>
    <row r="177" spans="1:3" x14ac:dyDescent="0.3">
      <c r="A177" s="427" t="s">
        <v>2953</v>
      </c>
      <c r="B177" s="427" t="s">
        <v>3187</v>
      </c>
      <c r="C177" s="379">
        <v>5114319</v>
      </c>
    </row>
    <row r="178" spans="1:3" x14ac:dyDescent="0.3">
      <c r="A178" s="428" t="s">
        <v>2953</v>
      </c>
      <c r="B178" s="428" t="s">
        <v>3135</v>
      </c>
      <c r="C178" s="245">
        <v>5020000</v>
      </c>
    </row>
    <row r="179" spans="1:3" x14ac:dyDescent="0.3">
      <c r="A179" s="427" t="s">
        <v>2953</v>
      </c>
      <c r="B179" s="427" t="s">
        <v>3165</v>
      </c>
      <c r="C179" s="379">
        <v>5010000</v>
      </c>
    </row>
    <row r="180" spans="1:3" x14ac:dyDescent="0.3">
      <c r="A180" s="428" t="s">
        <v>2953</v>
      </c>
      <c r="B180" s="428" t="s">
        <v>3259</v>
      </c>
      <c r="C180" s="245">
        <v>5010000</v>
      </c>
    </row>
    <row r="181" spans="1:3" x14ac:dyDescent="0.3">
      <c r="A181" s="427" t="s">
        <v>2953</v>
      </c>
      <c r="B181" s="427" t="s">
        <v>246</v>
      </c>
      <c r="C181" s="379">
        <v>5000000</v>
      </c>
    </row>
    <row r="182" spans="1:3" x14ac:dyDescent="0.3">
      <c r="A182" s="428" t="s">
        <v>2953</v>
      </c>
      <c r="B182" s="428" t="s">
        <v>260</v>
      </c>
      <c r="C182" s="245">
        <v>5000000</v>
      </c>
    </row>
    <row r="183" spans="1:3" x14ac:dyDescent="0.3">
      <c r="A183" s="427" t="s">
        <v>2953</v>
      </c>
      <c r="B183" s="427" t="s">
        <v>3013</v>
      </c>
      <c r="C183" s="379">
        <v>5000000</v>
      </c>
    </row>
    <row r="184" spans="1:3" x14ac:dyDescent="0.3">
      <c r="A184" s="428" t="s">
        <v>2953</v>
      </c>
      <c r="B184" s="428" t="s">
        <v>258</v>
      </c>
      <c r="C184" s="245">
        <v>5000000</v>
      </c>
    </row>
    <row r="185" spans="1:3" x14ac:dyDescent="0.3">
      <c r="A185" s="427" t="s">
        <v>2953</v>
      </c>
      <c r="B185" s="427" t="s">
        <v>262</v>
      </c>
      <c r="C185" s="379">
        <v>5000000</v>
      </c>
    </row>
    <row r="186" spans="1:3" x14ac:dyDescent="0.3">
      <c r="A186" s="428" t="s">
        <v>2953</v>
      </c>
      <c r="B186" s="428" t="s">
        <v>255</v>
      </c>
      <c r="C186" s="245">
        <v>5000000</v>
      </c>
    </row>
    <row r="187" spans="1:3" x14ac:dyDescent="0.3">
      <c r="A187" s="427" t="s">
        <v>2953</v>
      </c>
      <c r="B187" s="427" t="s">
        <v>261</v>
      </c>
      <c r="C187" s="379">
        <v>5000000</v>
      </c>
    </row>
    <row r="188" spans="1:3" x14ac:dyDescent="0.3">
      <c r="A188" s="428" t="s">
        <v>2953</v>
      </c>
      <c r="B188" s="428" t="s">
        <v>256</v>
      </c>
      <c r="C188" s="245">
        <v>5000000</v>
      </c>
    </row>
    <row r="189" spans="1:3" x14ac:dyDescent="0.3">
      <c r="A189" s="427" t="s">
        <v>2953</v>
      </c>
      <c r="B189" s="427" t="s">
        <v>257</v>
      </c>
      <c r="C189" s="379">
        <v>5000000</v>
      </c>
    </row>
    <row r="190" spans="1:3" x14ac:dyDescent="0.3">
      <c r="A190" s="428" t="s">
        <v>2953</v>
      </c>
      <c r="B190" s="428" t="s">
        <v>3188</v>
      </c>
      <c r="C190" s="245">
        <v>5000000</v>
      </c>
    </row>
    <row r="191" spans="1:3" x14ac:dyDescent="0.3">
      <c r="A191" s="427" t="s">
        <v>2953</v>
      </c>
      <c r="B191" s="427" t="s">
        <v>250</v>
      </c>
      <c r="C191" s="379">
        <v>5000000</v>
      </c>
    </row>
    <row r="192" spans="1:3" x14ac:dyDescent="0.3">
      <c r="A192" s="428" t="s">
        <v>2953</v>
      </c>
      <c r="B192" s="428" t="s">
        <v>248</v>
      </c>
      <c r="C192" s="245">
        <v>5000000</v>
      </c>
    </row>
    <row r="193" spans="1:3" x14ac:dyDescent="0.3">
      <c r="A193" s="427" t="s">
        <v>2953</v>
      </c>
      <c r="B193" s="427" t="s">
        <v>3205</v>
      </c>
      <c r="C193" s="379">
        <v>5000000</v>
      </c>
    </row>
    <row r="194" spans="1:3" x14ac:dyDescent="0.3">
      <c r="A194" s="428" t="s">
        <v>2953</v>
      </c>
      <c r="B194" s="428" t="s">
        <v>252</v>
      </c>
      <c r="C194" s="245">
        <v>5000000</v>
      </c>
    </row>
    <row r="195" spans="1:3" x14ac:dyDescent="0.3">
      <c r="A195" s="427" t="s">
        <v>2953</v>
      </c>
      <c r="B195" s="427" t="s">
        <v>266</v>
      </c>
      <c r="C195" s="379">
        <v>5000000</v>
      </c>
    </row>
    <row r="196" spans="1:3" x14ac:dyDescent="0.3">
      <c r="A196" s="428" t="s">
        <v>2953</v>
      </c>
      <c r="B196" s="428" t="s">
        <v>265</v>
      </c>
      <c r="C196" s="245">
        <v>5000000</v>
      </c>
    </row>
    <row r="197" spans="1:3" x14ac:dyDescent="0.3">
      <c r="A197" s="427" t="s">
        <v>2953</v>
      </c>
      <c r="B197" s="427" t="s">
        <v>263</v>
      </c>
      <c r="C197" s="379">
        <v>5000000</v>
      </c>
    </row>
    <row r="198" spans="1:3" x14ac:dyDescent="0.3">
      <c r="A198" s="428" t="s">
        <v>2953</v>
      </c>
      <c r="B198" s="428" t="s">
        <v>254</v>
      </c>
      <c r="C198" s="245">
        <v>5000000</v>
      </c>
    </row>
    <row r="199" spans="1:3" x14ac:dyDescent="0.3">
      <c r="A199" s="427" t="s">
        <v>2953</v>
      </c>
      <c r="B199" s="427" t="s">
        <v>251</v>
      </c>
      <c r="C199" s="379">
        <v>5000000</v>
      </c>
    </row>
    <row r="200" spans="1:3" x14ac:dyDescent="0.3">
      <c r="A200" s="428" t="s">
        <v>2953</v>
      </c>
      <c r="B200" s="428" t="s">
        <v>3348</v>
      </c>
      <c r="C200" s="245">
        <v>5000000</v>
      </c>
    </row>
    <row r="201" spans="1:3" x14ac:dyDescent="0.3">
      <c r="A201" s="427" t="s">
        <v>2953</v>
      </c>
      <c r="B201" s="427" t="s">
        <v>253</v>
      </c>
      <c r="C201" s="379">
        <v>5000000</v>
      </c>
    </row>
    <row r="202" spans="1:3" x14ac:dyDescent="0.3">
      <c r="A202" s="428" t="s">
        <v>2953</v>
      </c>
      <c r="B202" s="428" t="s">
        <v>247</v>
      </c>
      <c r="C202" s="245">
        <v>5000000</v>
      </c>
    </row>
    <row r="203" spans="1:3" x14ac:dyDescent="0.3">
      <c r="A203" s="427" t="s">
        <v>2953</v>
      </c>
      <c r="B203" s="427" t="s">
        <v>3334</v>
      </c>
      <c r="C203" s="379">
        <v>4982754</v>
      </c>
    </row>
    <row r="204" spans="1:3" x14ac:dyDescent="0.3">
      <c r="A204" s="428" t="s">
        <v>2953</v>
      </c>
      <c r="B204" s="428" t="s">
        <v>203</v>
      </c>
      <c r="C204" s="245">
        <v>4943800</v>
      </c>
    </row>
    <row r="205" spans="1:3" x14ac:dyDescent="0.3">
      <c r="A205" s="427" t="s">
        <v>2953</v>
      </c>
      <c r="B205" s="427" t="s">
        <v>2975</v>
      </c>
      <c r="C205" s="379">
        <v>4821486</v>
      </c>
    </row>
    <row r="206" spans="1:3" x14ac:dyDescent="0.3">
      <c r="A206" s="428" t="s">
        <v>2953</v>
      </c>
      <c r="B206" s="428" t="s">
        <v>3027</v>
      </c>
      <c r="C206" s="245">
        <v>4703160</v>
      </c>
    </row>
    <row r="207" spans="1:3" x14ac:dyDescent="0.3">
      <c r="A207" s="427" t="s">
        <v>2953</v>
      </c>
      <c r="B207" s="427" t="s">
        <v>2986</v>
      </c>
      <c r="C207" s="379">
        <v>4700548</v>
      </c>
    </row>
    <row r="208" spans="1:3" x14ac:dyDescent="0.3">
      <c r="A208" s="428" t="s">
        <v>2953</v>
      </c>
      <c r="B208" s="428" t="s">
        <v>271</v>
      </c>
      <c r="C208" s="245">
        <v>4627808</v>
      </c>
    </row>
    <row r="209" spans="1:3" x14ac:dyDescent="0.3">
      <c r="A209" s="427" t="s">
        <v>2953</v>
      </c>
      <c r="B209" s="427" t="s">
        <v>3171</v>
      </c>
      <c r="C209" s="379">
        <v>4605478</v>
      </c>
    </row>
    <row r="210" spans="1:3" x14ac:dyDescent="0.3">
      <c r="A210" s="428" t="s">
        <v>2953</v>
      </c>
      <c r="B210" s="428" t="s">
        <v>3028</v>
      </c>
      <c r="C210" s="245">
        <v>4602789</v>
      </c>
    </row>
    <row r="211" spans="1:3" x14ac:dyDescent="0.3">
      <c r="A211" s="427" t="s">
        <v>2953</v>
      </c>
      <c r="B211" s="427" t="s">
        <v>3227</v>
      </c>
      <c r="C211" s="379">
        <v>4579225</v>
      </c>
    </row>
    <row r="212" spans="1:3" x14ac:dyDescent="0.3">
      <c r="A212" s="428" t="s">
        <v>2953</v>
      </c>
      <c r="B212" s="428" t="s">
        <v>3175</v>
      </c>
      <c r="C212" s="245">
        <v>4555152</v>
      </c>
    </row>
    <row r="213" spans="1:3" x14ac:dyDescent="0.3">
      <c r="A213" s="427" t="s">
        <v>2953</v>
      </c>
      <c r="B213" s="427" t="s">
        <v>3258</v>
      </c>
      <c r="C213" s="379">
        <v>4551913</v>
      </c>
    </row>
    <row r="214" spans="1:3" x14ac:dyDescent="0.3">
      <c r="A214" s="428" t="s">
        <v>2953</v>
      </c>
      <c r="B214" s="428" t="s">
        <v>3183</v>
      </c>
      <c r="C214" s="245">
        <v>4419744</v>
      </c>
    </row>
    <row r="215" spans="1:3" x14ac:dyDescent="0.3">
      <c r="A215" s="427" t="s">
        <v>2953</v>
      </c>
      <c r="B215" s="427" t="s">
        <v>218</v>
      </c>
      <c r="C215" s="379">
        <v>4415815</v>
      </c>
    </row>
    <row r="216" spans="1:3" x14ac:dyDescent="0.3">
      <c r="A216" s="428" t="s">
        <v>2953</v>
      </c>
      <c r="B216" s="428" t="s">
        <v>274</v>
      </c>
      <c r="C216" s="245">
        <v>4400000</v>
      </c>
    </row>
    <row r="217" spans="1:3" x14ac:dyDescent="0.3">
      <c r="A217" s="427" t="s">
        <v>2953</v>
      </c>
      <c r="B217" s="427" t="s">
        <v>3191</v>
      </c>
      <c r="C217" s="379">
        <v>4332918</v>
      </c>
    </row>
    <row r="218" spans="1:3" x14ac:dyDescent="0.3">
      <c r="A218" s="428" t="s">
        <v>2953</v>
      </c>
      <c r="B218" s="428" t="s">
        <v>3054</v>
      </c>
      <c r="C218" s="245">
        <v>4308267</v>
      </c>
    </row>
    <row r="219" spans="1:3" x14ac:dyDescent="0.3">
      <c r="A219" s="427" t="s">
        <v>2953</v>
      </c>
      <c r="B219" s="427" t="s">
        <v>3154</v>
      </c>
      <c r="C219" s="379">
        <v>4304220</v>
      </c>
    </row>
    <row r="220" spans="1:3" x14ac:dyDescent="0.3">
      <c r="A220" s="428" t="s">
        <v>2953</v>
      </c>
      <c r="B220" s="428" t="s">
        <v>3251</v>
      </c>
      <c r="C220" s="245">
        <v>4255236</v>
      </c>
    </row>
    <row r="221" spans="1:3" x14ac:dyDescent="0.3">
      <c r="A221" s="427" t="s">
        <v>2953</v>
      </c>
      <c r="B221" s="427" t="s">
        <v>227</v>
      </c>
      <c r="C221" s="379">
        <v>4218098</v>
      </c>
    </row>
    <row r="222" spans="1:3" x14ac:dyDescent="0.3">
      <c r="A222" s="428" t="s">
        <v>2953</v>
      </c>
      <c r="B222" s="428" t="s">
        <v>279</v>
      </c>
      <c r="C222" s="245">
        <v>4204794</v>
      </c>
    </row>
    <row r="223" spans="1:3" x14ac:dyDescent="0.3">
      <c r="A223" s="427" t="s">
        <v>2953</v>
      </c>
      <c r="B223" s="427" t="s">
        <v>3129</v>
      </c>
      <c r="C223" s="379">
        <v>4185241</v>
      </c>
    </row>
    <row r="224" spans="1:3" x14ac:dyDescent="0.3">
      <c r="A224" s="428" t="s">
        <v>2953</v>
      </c>
      <c r="B224" s="428" t="s">
        <v>3317</v>
      </c>
      <c r="C224" s="245">
        <v>4126428</v>
      </c>
    </row>
    <row r="225" spans="1:3" x14ac:dyDescent="0.3">
      <c r="A225" s="427" t="s">
        <v>2953</v>
      </c>
      <c r="B225" s="427" t="s">
        <v>282</v>
      </c>
      <c r="C225" s="379">
        <v>4040000</v>
      </c>
    </row>
    <row r="226" spans="1:3" x14ac:dyDescent="0.3">
      <c r="A226" s="428" t="s">
        <v>2953</v>
      </c>
      <c r="B226" s="428" t="s">
        <v>1878</v>
      </c>
      <c r="C226" s="245">
        <v>4033448</v>
      </c>
    </row>
    <row r="227" spans="1:3" x14ac:dyDescent="0.3">
      <c r="A227" s="427" t="s">
        <v>2953</v>
      </c>
      <c r="B227" s="427" t="s">
        <v>235</v>
      </c>
      <c r="C227" s="379">
        <v>4020000</v>
      </c>
    </row>
    <row r="228" spans="1:3" x14ac:dyDescent="0.3">
      <c r="A228" s="428" t="s">
        <v>2953</v>
      </c>
      <c r="B228" s="428" t="s">
        <v>283</v>
      </c>
      <c r="C228" s="245">
        <v>4020000</v>
      </c>
    </row>
    <row r="229" spans="1:3" x14ac:dyDescent="0.3">
      <c r="A229" s="427" t="s">
        <v>2953</v>
      </c>
      <c r="B229" s="427" t="s">
        <v>3107</v>
      </c>
      <c r="C229" s="379">
        <v>4000000</v>
      </c>
    </row>
    <row r="230" spans="1:3" x14ac:dyDescent="0.3">
      <c r="A230" s="428" t="s">
        <v>2953</v>
      </c>
      <c r="B230" s="428" t="s">
        <v>3130</v>
      </c>
      <c r="C230" s="245">
        <v>4000000</v>
      </c>
    </row>
    <row r="231" spans="1:3" x14ac:dyDescent="0.3">
      <c r="A231" s="427" t="s">
        <v>2953</v>
      </c>
      <c r="B231" s="427" t="s">
        <v>285</v>
      </c>
      <c r="C231" s="379">
        <v>4000000</v>
      </c>
    </row>
    <row r="232" spans="1:3" x14ac:dyDescent="0.3">
      <c r="A232" s="428" t="s">
        <v>2953</v>
      </c>
      <c r="B232" s="428" t="s">
        <v>236</v>
      </c>
      <c r="C232" s="245">
        <v>4000000</v>
      </c>
    </row>
    <row r="233" spans="1:3" x14ac:dyDescent="0.3">
      <c r="A233" s="427" t="s">
        <v>2953</v>
      </c>
      <c r="B233" s="427" t="s">
        <v>287</v>
      </c>
      <c r="C233" s="379">
        <v>4000000</v>
      </c>
    </row>
    <row r="234" spans="1:3" x14ac:dyDescent="0.3">
      <c r="A234" s="428" t="s">
        <v>2953</v>
      </c>
      <c r="B234" s="428" t="s">
        <v>288</v>
      </c>
      <c r="C234" s="245">
        <v>4000000</v>
      </c>
    </row>
    <row r="235" spans="1:3" x14ac:dyDescent="0.3">
      <c r="A235" s="427" t="s">
        <v>2953</v>
      </c>
      <c r="B235" s="427" t="s">
        <v>3301</v>
      </c>
      <c r="C235" s="379">
        <v>4000000</v>
      </c>
    </row>
    <row r="236" spans="1:3" x14ac:dyDescent="0.3">
      <c r="A236" s="428" t="s">
        <v>2953</v>
      </c>
      <c r="B236" s="428" t="s">
        <v>289</v>
      </c>
      <c r="C236" s="245">
        <v>4000000</v>
      </c>
    </row>
    <row r="237" spans="1:3" x14ac:dyDescent="0.3">
      <c r="A237" s="427" t="s">
        <v>2953</v>
      </c>
      <c r="B237" s="427" t="s">
        <v>290</v>
      </c>
      <c r="C237" s="379">
        <v>4000000</v>
      </c>
    </row>
    <row r="238" spans="1:3" x14ac:dyDescent="0.3">
      <c r="A238" s="428" t="s">
        <v>2953</v>
      </c>
      <c r="B238" s="428" t="s">
        <v>383</v>
      </c>
      <c r="C238" s="245">
        <v>3930975</v>
      </c>
    </row>
    <row r="239" spans="1:3" x14ac:dyDescent="0.3">
      <c r="A239" s="427" t="s">
        <v>2953</v>
      </c>
      <c r="B239" s="427" t="s">
        <v>3249</v>
      </c>
      <c r="C239" s="379">
        <v>3883525</v>
      </c>
    </row>
    <row r="240" spans="1:3" x14ac:dyDescent="0.3">
      <c r="A240" s="428" t="s">
        <v>2953</v>
      </c>
      <c r="B240" s="428" t="s">
        <v>3285</v>
      </c>
      <c r="C240" s="245">
        <v>3862000</v>
      </c>
    </row>
    <row r="241" spans="1:3" x14ac:dyDescent="0.3">
      <c r="A241" s="427" t="s">
        <v>2953</v>
      </c>
      <c r="B241" s="427" t="s">
        <v>292</v>
      </c>
      <c r="C241" s="379">
        <v>3833078</v>
      </c>
    </row>
    <row r="242" spans="1:3" x14ac:dyDescent="0.3">
      <c r="A242" s="428" t="s">
        <v>2953</v>
      </c>
      <c r="B242" s="428" t="s">
        <v>284</v>
      </c>
      <c r="C242" s="245">
        <v>3828384</v>
      </c>
    </row>
    <row r="243" spans="1:3" x14ac:dyDescent="0.3">
      <c r="A243" s="427" t="s">
        <v>2953</v>
      </c>
      <c r="B243" s="427" t="s">
        <v>2982</v>
      </c>
      <c r="C243" s="379">
        <v>3802471</v>
      </c>
    </row>
    <row r="244" spans="1:3" x14ac:dyDescent="0.3">
      <c r="A244" s="428" t="s">
        <v>2953</v>
      </c>
      <c r="B244" s="428" t="s">
        <v>294</v>
      </c>
      <c r="C244" s="245">
        <v>3797023</v>
      </c>
    </row>
    <row r="245" spans="1:3" x14ac:dyDescent="0.3">
      <c r="A245" s="427" t="s">
        <v>2953</v>
      </c>
      <c r="B245" s="427" t="s">
        <v>3136</v>
      </c>
      <c r="C245" s="379">
        <v>3689467</v>
      </c>
    </row>
    <row r="246" spans="1:3" x14ac:dyDescent="0.3">
      <c r="A246" s="428" t="s">
        <v>2953</v>
      </c>
      <c r="B246" s="428" t="s">
        <v>297</v>
      </c>
      <c r="C246" s="245">
        <v>3622817</v>
      </c>
    </row>
    <row r="247" spans="1:3" x14ac:dyDescent="0.3">
      <c r="A247" s="427" t="s">
        <v>2953</v>
      </c>
      <c r="B247" s="427" t="s">
        <v>3158</v>
      </c>
      <c r="C247" s="379">
        <v>3543736</v>
      </c>
    </row>
    <row r="248" spans="1:3" x14ac:dyDescent="0.3">
      <c r="A248" s="428" t="s">
        <v>2953</v>
      </c>
      <c r="B248" s="428" t="s">
        <v>3173</v>
      </c>
      <c r="C248" s="245">
        <v>3505464</v>
      </c>
    </row>
    <row r="249" spans="1:3" x14ac:dyDescent="0.3">
      <c r="A249" s="427" t="s">
        <v>2953</v>
      </c>
      <c r="B249" s="427" t="s">
        <v>3091</v>
      </c>
      <c r="C249" s="379">
        <v>3440719</v>
      </c>
    </row>
    <row r="250" spans="1:3" x14ac:dyDescent="0.3">
      <c r="A250" s="428" t="s">
        <v>2953</v>
      </c>
      <c r="B250" s="428" t="s">
        <v>3031</v>
      </c>
      <c r="C250" s="245">
        <v>3360223</v>
      </c>
    </row>
    <row r="251" spans="1:3" x14ac:dyDescent="0.3">
      <c r="A251" s="427" t="s">
        <v>2953</v>
      </c>
      <c r="B251" s="427" t="s">
        <v>3220</v>
      </c>
      <c r="C251" s="379">
        <v>3300000</v>
      </c>
    </row>
    <row r="252" spans="1:3" x14ac:dyDescent="0.3">
      <c r="A252" s="428" t="s">
        <v>2953</v>
      </c>
      <c r="B252" s="428" t="s">
        <v>310</v>
      </c>
      <c r="C252" s="245">
        <v>3168711</v>
      </c>
    </row>
    <row r="253" spans="1:3" x14ac:dyDescent="0.3">
      <c r="A253" s="427" t="s">
        <v>2953</v>
      </c>
      <c r="B253" s="427" t="s">
        <v>3039</v>
      </c>
      <c r="C253" s="379">
        <v>3159825</v>
      </c>
    </row>
    <row r="254" spans="1:3" x14ac:dyDescent="0.3">
      <c r="A254" s="428" t="s">
        <v>2953</v>
      </c>
      <c r="B254" s="428" t="s">
        <v>190</v>
      </c>
      <c r="C254" s="245">
        <v>3030000</v>
      </c>
    </row>
    <row r="255" spans="1:3" x14ac:dyDescent="0.3">
      <c r="A255" s="427" t="s">
        <v>2953</v>
      </c>
      <c r="B255" s="427" t="s">
        <v>307</v>
      </c>
      <c r="C255" s="379">
        <v>3010000</v>
      </c>
    </row>
    <row r="256" spans="1:3" x14ac:dyDescent="0.3">
      <c r="A256" s="428" t="s">
        <v>2953</v>
      </c>
      <c r="B256" s="428" t="s">
        <v>2967</v>
      </c>
      <c r="C256" s="245">
        <v>3000000</v>
      </c>
    </row>
    <row r="257" spans="1:3" x14ac:dyDescent="0.3">
      <c r="A257" s="427" t="s">
        <v>2953</v>
      </c>
      <c r="B257" s="427" t="s">
        <v>267</v>
      </c>
      <c r="C257" s="379">
        <v>3000000</v>
      </c>
    </row>
    <row r="258" spans="1:3" x14ac:dyDescent="0.3">
      <c r="A258" s="428" t="s">
        <v>2953</v>
      </c>
      <c r="B258" s="428" t="s">
        <v>3045</v>
      </c>
      <c r="C258" s="245">
        <v>3000000</v>
      </c>
    </row>
    <row r="259" spans="1:3" x14ac:dyDescent="0.3">
      <c r="A259" s="427" t="s">
        <v>2953</v>
      </c>
      <c r="B259" s="427" t="s">
        <v>3113</v>
      </c>
      <c r="C259" s="379">
        <v>3000000</v>
      </c>
    </row>
    <row r="260" spans="1:3" x14ac:dyDescent="0.3">
      <c r="A260" s="428" t="s">
        <v>2953</v>
      </c>
      <c r="B260" s="428" t="s">
        <v>167</v>
      </c>
      <c r="C260" s="245">
        <v>3000000</v>
      </c>
    </row>
    <row r="261" spans="1:3" x14ac:dyDescent="0.3">
      <c r="A261" s="427" t="s">
        <v>2953</v>
      </c>
      <c r="B261" s="427" t="s">
        <v>3195</v>
      </c>
      <c r="C261" s="379">
        <v>3000000</v>
      </c>
    </row>
    <row r="262" spans="1:3" x14ac:dyDescent="0.3">
      <c r="A262" s="428" t="s">
        <v>2953</v>
      </c>
      <c r="B262" s="428" t="s">
        <v>3243</v>
      </c>
      <c r="C262" s="245">
        <v>3000000</v>
      </c>
    </row>
    <row r="263" spans="1:3" x14ac:dyDescent="0.3">
      <c r="A263" s="427" t="s">
        <v>2953</v>
      </c>
      <c r="B263" s="427" t="s">
        <v>3311</v>
      </c>
      <c r="C263" s="379">
        <v>3000000</v>
      </c>
    </row>
    <row r="264" spans="1:3" x14ac:dyDescent="0.3">
      <c r="A264" s="428" t="s">
        <v>2953</v>
      </c>
      <c r="B264" s="428" t="s">
        <v>312</v>
      </c>
      <c r="C264" s="245">
        <v>2928541</v>
      </c>
    </row>
    <row r="265" spans="1:3" x14ac:dyDescent="0.3">
      <c r="A265" s="427" t="s">
        <v>2953</v>
      </c>
      <c r="B265" s="427" t="s">
        <v>3382</v>
      </c>
      <c r="C265" s="379">
        <v>2908903</v>
      </c>
    </row>
    <row r="266" spans="1:3" x14ac:dyDescent="0.3">
      <c r="A266" s="428" t="s">
        <v>2953</v>
      </c>
      <c r="B266" s="428" t="s">
        <v>3336</v>
      </c>
      <c r="C266" s="245">
        <v>2644000</v>
      </c>
    </row>
    <row r="267" spans="1:3" x14ac:dyDescent="0.3">
      <c r="A267" s="427" t="s">
        <v>2953</v>
      </c>
      <c r="B267" s="427" t="s">
        <v>3381</v>
      </c>
      <c r="C267" s="379">
        <v>2604656</v>
      </c>
    </row>
    <row r="268" spans="1:3" x14ac:dyDescent="0.3">
      <c r="A268" s="428" t="s">
        <v>2953</v>
      </c>
      <c r="B268" s="428" t="s">
        <v>320</v>
      </c>
      <c r="C268" s="245">
        <v>2520770</v>
      </c>
    </row>
    <row r="269" spans="1:3" x14ac:dyDescent="0.3">
      <c r="A269" s="427" t="s">
        <v>2953</v>
      </c>
      <c r="B269" s="427" t="s">
        <v>3296</v>
      </c>
      <c r="C269" s="379">
        <v>2509210</v>
      </c>
    </row>
    <row r="270" spans="1:3" x14ac:dyDescent="0.3">
      <c r="A270" s="428" t="s">
        <v>2953</v>
      </c>
      <c r="B270" s="428" t="s">
        <v>323</v>
      </c>
      <c r="C270" s="245">
        <v>2479286</v>
      </c>
    </row>
    <row r="271" spans="1:3" x14ac:dyDescent="0.3">
      <c r="A271" s="427" t="s">
        <v>2953</v>
      </c>
      <c r="B271" s="427" t="s">
        <v>3036</v>
      </c>
      <c r="C271" s="379">
        <v>2459320</v>
      </c>
    </row>
    <row r="272" spans="1:3" x14ac:dyDescent="0.3">
      <c r="A272" s="428" t="s">
        <v>2953</v>
      </c>
      <c r="B272" s="428" t="s">
        <v>325</v>
      </c>
      <c r="C272" s="245">
        <v>2415452</v>
      </c>
    </row>
    <row r="273" spans="1:3" x14ac:dyDescent="0.3">
      <c r="A273" s="427" t="s">
        <v>2953</v>
      </c>
      <c r="B273" s="427" t="s">
        <v>3235</v>
      </c>
      <c r="C273" s="379">
        <v>2357520</v>
      </c>
    </row>
    <row r="274" spans="1:3" x14ac:dyDescent="0.3">
      <c r="A274" s="428" t="s">
        <v>2953</v>
      </c>
      <c r="B274" s="428" t="s">
        <v>3385</v>
      </c>
      <c r="C274" s="245">
        <v>2341868</v>
      </c>
    </row>
    <row r="275" spans="1:3" x14ac:dyDescent="0.3">
      <c r="A275" s="427" t="s">
        <v>2953</v>
      </c>
      <c r="B275" s="427" t="s">
        <v>176</v>
      </c>
      <c r="C275" s="379">
        <v>2318128</v>
      </c>
    </row>
    <row r="276" spans="1:3" x14ac:dyDescent="0.3">
      <c r="A276" s="428" t="s">
        <v>2953</v>
      </c>
      <c r="B276" s="428" t="s">
        <v>317</v>
      </c>
      <c r="C276" s="245">
        <v>2313773</v>
      </c>
    </row>
    <row r="277" spans="1:3" x14ac:dyDescent="0.3">
      <c r="A277" s="427" t="s">
        <v>2953</v>
      </c>
      <c r="B277" s="427" t="s">
        <v>327</v>
      </c>
      <c r="C277" s="379">
        <v>2201863</v>
      </c>
    </row>
    <row r="278" spans="1:3" x14ac:dyDescent="0.3">
      <c r="A278" s="428" t="s">
        <v>2953</v>
      </c>
      <c r="B278" s="428" t="s">
        <v>3339</v>
      </c>
      <c r="C278" s="245">
        <v>2178159</v>
      </c>
    </row>
    <row r="279" spans="1:3" x14ac:dyDescent="0.3">
      <c r="A279" s="427" t="s">
        <v>2953</v>
      </c>
      <c r="B279" s="427" t="s">
        <v>3217</v>
      </c>
      <c r="C279" s="379">
        <v>2173100</v>
      </c>
    </row>
    <row r="280" spans="1:3" x14ac:dyDescent="0.3">
      <c r="A280" s="428" t="s">
        <v>2953</v>
      </c>
      <c r="B280" s="428" t="s">
        <v>3103</v>
      </c>
      <c r="C280" s="245">
        <v>2172371</v>
      </c>
    </row>
    <row r="281" spans="1:3" x14ac:dyDescent="0.3">
      <c r="A281" s="427" t="s">
        <v>2953</v>
      </c>
      <c r="B281" s="427" t="s">
        <v>329</v>
      </c>
      <c r="C281" s="379">
        <v>2146200</v>
      </c>
    </row>
    <row r="282" spans="1:3" x14ac:dyDescent="0.3">
      <c r="A282" s="428" t="s">
        <v>2953</v>
      </c>
      <c r="B282" s="428" t="s">
        <v>3289</v>
      </c>
      <c r="C282" s="245">
        <v>2126365</v>
      </c>
    </row>
    <row r="283" spans="1:3" x14ac:dyDescent="0.3">
      <c r="A283" s="427" t="s">
        <v>2953</v>
      </c>
      <c r="B283" s="427" t="s">
        <v>281</v>
      </c>
      <c r="C283" s="379">
        <v>2100000</v>
      </c>
    </row>
    <row r="284" spans="1:3" x14ac:dyDescent="0.3">
      <c r="A284" s="428" t="s">
        <v>2953</v>
      </c>
      <c r="B284" s="428" t="s">
        <v>3238</v>
      </c>
      <c r="C284" s="245">
        <v>2085061</v>
      </c>
    </row>
    <row r="285" spans="1:3" x14ac:dyDescent="0.3">
      <c r="A285" s="427" t="s">
        <v>2953</v>
      </c>
      <c r="B285" s="427" t="s">
        <v>3344</v>
      </c>
      <c r="C285" s="379">
        <v>2062585</v>
      </c>
    </row>
    <row r="286" spans="1:3" x14ac:dyDescent="0.3">
      <c r="A286" s="428" t="s">
        <v>2953</v>
      </c>
      <c r="B286" s="428" t="s">
        <v>3138</v>
      </c>
      <c r="C286" s="245">
        <v>2060981</v>
      </c>
    </row>
    <row r="287" spans="1:3" x14ac:dyDescent="0.3">
      <c r="A287" s="427" t="s">
        <v>2953</v>
      </c>
      <c r="B287" s="427" t="s">
        <v>331</v>
      </c>
      <c r="C287" s="379">
        <v>2050000</v>
      </c>
    </row>
    <row r="288" spans="1:3" x14ac:dyDescent="0.3">
      <c r="A288" s="428" t="s">
        <v>2953</v>
      </c>
      <c r="B288" s="428" t="s">
        <v>332</v>
      </c>
      <c r="C288" s="245">
        <v>2040000</v>
      </c>
    </row>
    <row r="289" spans="1:3" x14ac:dyDescent="0.3">
      <c r="A289" s="427" t="s">
        <v>2953</v>
      </c>
      <c r="B289" s="427" t="s">
        <v>3097</v>
      </c>
      <c r="C289" s="379">
        <v>2036744</v>
      </c>
    </row>
    <row r="290" spans="1:3" x14ac:dyDescent="0.3">
      <c r="A290" s="428" t="s">
        <v>2953</v>
      </c>
      <c r="B290" s="428" t="s">
        <v>334</v>
      </c>
      <c r="C290" s="245">
        <v>2036000</v>
      </c>
    </row>
    <row r="291" spans="1:3" x14ac:dyDescent="0.3">
      <c r="A291" s="427" t="s">
        <v>2953</v>
      </c>
      <c r="B291" s="427" t="s">
        <v>335</v>
      </c>
      <c r="C291" s="379">
        <v>2030000</v>
      </c>
    </row>
    <row r="292" spans="1:3" x14ac:dyDescent="0.3">
      <c r="A292" s="428" t="s">
        <v>2953</v>
      </c>
      <c r="B292" s="428" t="s">
        <v>3167</v>
      </c>
      <c r="C292" s="245">
        <v>2020270</v>
      </c>
    </row>
    <row r="293" spans="1:3" x14ac:dyDescent="0.3">
      <c r="A293" s="427" t="s">
        <v>2953</v>
      </c>
      <c r="B293" s="427" t="s">
        <v>340</v>
      </c>
      <c r="C293" s="379">
        <v>2020000</v>
      </c>
    </row>
    <row r="294" spans="1:3" x14ac:dyDescent="0.3">
      <c r="A294" s="428" t="s">
        <v>2953</v>
      </c>
      <c r="B294" s="428" t="s">
        <v>341</v>
      </c>
      <c r="C294" s="245">
        <v>2020000</v>
      </c>
    </row>
    <row r="295" spans="1:3" x14ac:dyDescent="0.3">
      <c r="A295" s="427" t="s">
        <v>2953</v>
      </c>
      <c r="B295" s="427" t="s">
        <v>3332</v>
      </c>
      <c r="C295" s="379">
        <v>2020000</v>
      </c>
    </row>
    <row r="296" spans="1:3" x14ac:dyDescent="0.3">
      <c r="A296" s="428" t="s">
        <v>2953</v>
      </c>
      <c r="B296" s="428" t="s">
        <v>338</v>
      </c>
      <c r="C296" s="245">
        <v>2010000</v>
      </c>
    </row>
    <row r="297" spans="1:3" x14ac:dyDescent="0.3">
      <c r="A297" s="427" t="s">
        <v>2953</v>
      </c>
      <c r="B297" s="427" t="s">
        <v>3293</v>
      </c>
      <c r="C297" s="379">
        <v>2010000</v>
      </c>
    </row>
    <row r="298" spans="1:3" x14ac:dyDescent="0.3">
      <c r="A298" s="428" t="s">
        <v>2953</v>
      </c>
      <c r="B298" s="428" t="s">
        <v>3310</v>
      </c>
      <c r="C298" s="245">
        <v>2010000</v>
      </c>
    </row>
    <row r="299" spans="1:3" x14ac:dyDescent="0.3">
      <c r="A299" s="427" t="s">
        <v>2953</v>
      </c>
      <c r="B299" s="427" t="s">
        <v>346</v>
      </c>
      <c r="C299" s="379">
        <v>2010000</v>
      </c>
    </row>
    <row r="300" spans="1:3" x14ac:dyDescent="0.3">
      <c r="A300" s="428" t="s">
        <v>2953</v>
      </c>
      <c r="B300" s="428" t="s">
        <v>345</v>
      </c>
      <c r="C300" s="245">
        <v>2010000</v>
      </c>
    </row>
    <row r="301" spans="1:3" x14ac:dyDescent="0.3">
      <c r="A301" s="427" t="s">
        <v>2953</v>
      </c>
      <c r="B301" s="427" t="s">
        <v>2958</v>
      </c>
      <c r="C301" s="379">
        <v>2000000</v>
      </c>
    </row>
    <row r="302" spans="1:3" x14ac:dyDescent="0.3">
      <c r="A302" s="428" t="s">
        <v>2953</v>
      </c>
      <c r="B302" s="428" t="s">
        <v>2981</v>
      </c>
      <c r="C302" s="245">
        <v>2000000</v>
      </c>
    </row>
    <row r="303" spans="1:3" x14ac:dyDescent="0.3">
      <c r="A303" s="427" t="s">
        <v>2953</v>
      </c>
      <c r="B303" s="427" t="s">
        <v>336</v>
      </c>
      <c r="C303" s="379">
        <v>2000000</v>
      </c>
    </row>
    <row r="304" spans="1:3" x14ac:dyDescent="0.3">
      <c r="A304" s="428" t="s">
        <v>2953</v>
      </c>
      <c r="B304" s="428" t="s">
        <v>3002</v>
      </c>
      <c r="C304" s="245">
        <v>2000000</v>
      </c>
    </row>
    <row r="305" spans="1:3" x14ac:dyDescent="0.3">
      <c r="A305" s="427" t="s">
        <v>2953</v>
      </c>
      <c r="B305" s="427" t="s">
        <v>3003</v>
      </c>
      <c r="C305" s="379">
        <v>2000000</v>
      </c>
    </row>
    <row r="306" spans="1:3" x14ac:dyDescent="0.3">
      <c r="A306" s="428" t="s">
        <v>2953</v>
      </c>
      <c r="B306" s="428" t="s">
        <v>357</v>
      </c>
      <c r="C306" s="245">
        <v>2000000</v>
      </c>
    </row>
    <row r="307" spans="1:3" x14ac:dyDescent="0.3">
      <c r="A307" s="427" t="s">
        <v>2953</v>
      </c>
      <c r="B307" s="427" t="s">
        <v>3016</v>
      </c>
      <c r="C307" s="379">
        <v>2000000</v>
      </c>
    </row>
    <row r="308" spans="1:3" x14ac:dyDescent="0.3">
      <c r="A308" s="428" t="s">
        <v>2953</v>
      </c>
      <c r="B308" s="428" t="s">
        <v>3038</v>
      </c>
      <c r="C308" s="245">
        <v>2000000</v>
      </c>
    </row>
    <row r="309" spans="1:3" x14ac:dyDescent="0.3">
      <c r="A309" s="427" t="s">
        <v>2953</v>
      </c>
      <c r="B309" s="427" t="s">
        <v>3052</v>
      </c>
      <c r="C309" s="379">
        <v>2000000</v>
      </c>
    </row>
    <row r="310" spans="1:3" x14ac:dyDescent="0.3">
      <c r="A310" s="428" t="s">
        <v>2953</v>
      </c>
      <c r="B310" s="428" t="s">
        <v>353</v>
      </c>
      <c r="C310" s="245">
        <v>2000000</v>
      </c>
    </row>
    <row r="311" spans="1:3" x14ac:dyDescent="0.3">
      <c r="A311" s="427" t="s">
        <v>2953</v>
      </c>
      <c r="B311" s="427" t="s">
        <v>3061</v>
      </c>
      <c r="C311" s="379">
        <v>2000000</v>
      </c>
    </row>
    <row r="312" spans="1:3" x14ac:dyDescent="0.3">
      <c r="A312" s="428" t="s">
        <v>2953</v>
      </c>
      <c r="B312" s="428" t="s">
        <v>3065</v>
      </c>
      <c r="C312" s="245">
        <v>2000000</v>
      </c>
    </row>
    <row r="313" spans="1:3" x14ac:dyDescent="0.3">
      <c r="A313" s="427" t="s">
        <v>2953</v>
      </c>
      <c r="B313" s="427" t="s">
        <v>3086</v>
      </c>
      <c r="C313" s="379">
        <v>2000000</v>
      </c>
    </row>
    <row r="314" spans="1:3" x14ac:dyDescent="0.3">
      <c r="A314" s="428" t="s">
        <v>2953</v>
      </c>
      <c r="B314" s="428" t="s">
        <v>355</v>
      </c>
      <c r="C314" s="245">
        <v>2000000</v>
      </c>
    </row>
    <row r="315" spans="1:3" x14ac:dyDescent="0.3">
      <c r="A315" s="427" t="s">
        <v>2953</v>
      </c>
      <c r="B315" s="427" t="s">
        <v>275</v>
      </c>
      <c r="C315" s="379">
        <v>2000000</v>
      </c>
    </row>
    <row r="316" spans="1:3" x14ac:dyDescent="0.3">
      <c r="A316" s="428" t="s">
        <v>2953</v>
      </c>
      <c r="B316" s="428" t="s">
        <v>3104</v>
      </c>
      <c r="C316" s="245">
        <v>2000000</v>
      </c>
    </row>
    <row r="317" spans="1:3" x14ac:dyDescent="0.3">
      <c r="A317" s="427" t="s">
        <v>2953</v>
      </c>
      <c r="B317" s="427" t="s">
        <v>3123</v>
      </c>
      <c r="C317" s="379">
        <v>2000000</v>
      </c>
    </row>
    <row r="318" spans="1:3" x14ac:dyDescent="0.3">
      <c r="A318" s="428" t="s">
        <v>2953</v>
      </c>
      <c r="B318" s="428" t="s">
        <v>354</v>
      </c>
      <c r="C318" s="245">
        <v>2000000</v>
      </c>
    </row>
    <row r="319" spans="1:3" x14ac:dyDescent="0.3">
      <c r="A319" s="427" t="s">
        <v>2953</v>
      </c>
      <c r="B319" s="427" t="s">
        <v>3132</v>
      </c>
      <c r="C319" s="379">
        <v>2000000</v>
      </c>
    </row>
    <row r="320" spans="1:3" x14ac:dyDescent="0.3">
      <c r="A320" s="428" t="s">
        <v>2953</v>
      </c>
      <c r="B320" s="428" t="s">
        <v>356</v>
      </c>
      <c r="C320" s="245">
        <v>2000000</v>
      </c>
    </row>
    <row r="321" spans="1:3" x14ac:dyDescent="0.3">
      <c r="A321" s="427" t="s">
        <v>2953</v>
      </c>
      <c r="B321" s="427" t="s">
        <v>3153</v>
      </c>
      <c r="C321" s="379">
        <v>2000000</v>
      </c>
    </row>
    <row r="322" spans="1:3" x14ac:dyDescent="0.3">
      <c r="A322" s="428" t="s">
        <v>2953</v>
      </c>
      <c r="B322" s="428" t="s">
        <v>3159</v>
      </c>
      <c r="C322" s="245">
        <v>2000000</v>
      </c>
    </row>
    <row r="323" spans="1:3" x14ac:dyDescent="0.3">
      <c r="A323" s="427" t="s">
        <v>2953</v>
      </c>
      <c r="B323" s="427" t="s">
        <v>339</v>
      </c>
      <c r="C323" s="379">
        <v>2000000</v>
      </c>
    </row>
    <row r="324" spans="1:3" x14ac:dyDescent="0.3">
      <c r="A324" s="428" t="s">
        <v>2953</v>
      </c>
      <c r="B324" s="428" t="s">
        <v>333</v>
      </c>
      <c r="C324" s="245">
        <v>2000000</v>
      </c>
    </row>
    <row r="325" spans="1:3" x14ac:dyDescent="0.3">
      <c r="A325" s="427" t="s">
        <v>2953</v>
      </c>
      <c r="B325" s="427" t="s">
        <v>3169</v>
      </c>
      <c r="C325" s="379">
        <v>2000000</v>
      </c>
    </row>
    <row r="326" spans="1:3" x14ac:dyDescent="0.3">
      <c r="A326" s="428" t="s">
        <v>2953</v>
      </c>
      <c r="B326" s="428" t="s">
        <v>3180</v>
      </c>
      <c r="C326" s="245">
        <v>2000000</v>
      </c>
    </row>
    <row r="327" spans="1:3" x14ac:dyDescent="0.3">
      <c r="A327" s="427" t="s">
        <v>2953</v>
      </c>
      <c r="B327" s="427" t="s">
        <v>3190</v>
      </c>
      <c r="C327" s="379">
        <v>2000000</v>
      </c>
    </row>
    <row r="328" spans="1:3" x14ac:dyDescent="0.3">
      <c r="A328" s="428" t="s">
        <v>2953</v>
      </c>
      <c r="B328" s="428" t="s">
        <v>3212</v>
      </c>
      <c r="C328" s="245">
        <v>2000000</v>
      </c>
    </row>
    <row r="329" spans="1:3" x14ac:dyDescent="0.3">
      <c r="A329" s="427" t="s">
        <v>2953</v>
      </c>
      <c r="B329" s="427" t="s">
        <v>349</v>
      </c>
      <c r="C329" s="379">
        <v>2000000</v>
      </c>
    </row>
    <row r="330" spans="1:3" x14ac:dyDescent="0.3">
      <c r="A330" s="428" t="s">
        <v>2953</v>
      </c>
      <c r="B330" s="428" t="s">
        <v>3221</v>
      </c>
      <c r="C330" s="245">
        <v>2000000</v>
      </c>
    </row>
    <row r="331" spans="1:3" x14ac:dyDescent="0.3">
      <c r="A331" s="427" t="s">
        <v>2953</v>
      </c>
      <c r="B331" s="427" t="s">
        <v>368</v>
      </c>
      <c r="C331" s="379">
        <v>2000000</v>
      </c>
    </row>
    <row r="332" spans="1:3" x14ac:dyDescent="0.3">
      <c r="A332" s="428" t="s">
        <v>2953</v>
      </c>
      <c r="B332" s="428" t="s">
        <v>364</v>
      </c>
      <c r="C332" s="245">
        <v>2000000</v>
      </c>
    </row>
    <row r="333" spans="1:3" x14ac:dyDescent="0.3">
      <c r="A333" s="427" t="s">
        <v>2953</v>
      </c>
      <c r="B333" s="427" t="s">
        <v>373</v>
      </c>
      <c r="C333" s="379">
        <v>2000000</v>
      </c>
    </row>
    <row r="334" spans="1:3" x14ac:dyDescent="0.3">
      <c r="A334" s="428" t="s">
        <v>2953</v>
      </c>
      <c r="B334" s="428" t="s">
        <v>371</v>
      </c>
      <c r="C334" s="245">
        <v>2000000</v>
      </c>
    </row>
    <row r="335" spans="1:3" x14ac:dyDescent="0.3">
      <c r="A335" s="427" t="s">
        <v>2953</v>
      </c>
      <c r="B335" s="427" t="s">
        <v>311</v>
      </c>
      <c r="C335" s="379">
        <v>2000000</v>
      </c>
    </row>
    <row r="336" spans="1:3" x14ac:dyDescent="0.3">
      <c r="A336" s="428" t="s">
        <v>2953</v>
      </c>
      <c r="B336" s="428" t="s">
        <v>3253</v>
      </c>
      <c r="C336" s="245">
        <v>2000000</v>
      </c>
    </row>
    <row r="337" spans="1:3" x14ac:dyDescent="0.3">
      <c r="A337" s="427" t="s">
        <v>2953</v>
      </c>
      <c r="B337" s="427" t="s">
        <v>3254</v>
      </c>
      <c r="C337" s="379">
        <v>2000000</v>
      </c>
    </row>
    <row r="338" spans="1:3" x14ac:dyDescent="0.3">
      <c r="A338" s="428" t="s">
        <v>2953</v>
      </c>
      <c r="B338" s="428" t="s">
        <v>3255</v>
      </c>
      <c r="C338" s="245">
        <v>2000000</v>
      </c>
    </row>
    <row r="339" spans="1:3" x14ac:dyDescent="0.3">
      <c r="A339" s="427" t="s">
        <v>2953</v>
      </c>
      <c r="B339" s="427" t="s">
        <v>361</v>
      </c>
      <c r="C339" s="379">
        <v>2000000</v>
      </c>
    </row>
    <row r="340" spans="1:3" x14ac:dyDescent="0.3">
      <c r="A340" s="428" t="s">
        <v>2953</v>
      </c>
      <c r="B340" s="428" t="s">
        <v>3263</v>
      </c>
      <c r="C340" s="245">
        <v>2000000</v>
      </c>
    </row>
    <row r="341" spans="1:3" x14ac:dyDescent="0.3">
      <c r="A341" s="427" t="s">
        <v>2953</v>
      </c>
      <c r="B341" s="427" t="s">
        <v>362</v>
      </c>
      <c r="C341" s="379">
        <v>2000000</v>
      </c>
    </row>
    <row r="342" spans="1:3" x14ac:dyDescent="0.3">
      <c r="A342" s="428" t="s">
        <v>2953</v>
      </c>
      <c r="B342" s="428" t="s">
        <v>3315</v>
      </c>
      <c r="C342" s="245">
        <v>2000000</v>
      </c>
    </row>
    <row r="343" spans="1:3" x14ac:dyDescent="0.3">
      <c r="A343" s="427" t="s">
        <v>2953</v>
      </c>
      <c r="B343" s="427" t="s">
        <v>3318</v>
      </c>
      <c r="C343" s="379">
        <v>2000000</v>
      </c>
    </row>
    <row r="344" spans="1:3" x14ac:dyDescent="0.3">
      <c r="A344" s="428" t="s">
        <v>2953</v>
      </c>
      <c r="B344" s="428" t="s">
        <v>3329</v>
      </c>
      <c r="C344" s="245">
        <v>2000000</v>
      </c>
    </row>
    <row r="345" spans="1:3" x14ac:dyDescent="0.3">
      <c r="A345" s="427" t="s">
        <v>2953</v>
      </c>
      <c r="B345" s="427" t="s">
        <v>3333</v>
      </c>
      <c r="C345" s="379">
        <v>2000000</v>
      </c>
    </row>
    <row r="346" spans="1:3" x14ac:dyDescent="0.3">
      <c r="A346" s="428" t="s">
        <v>2953</v>
      </c>
      <c r="B346" s="428" t="s">
        <v>3357</v>
      </c>
      <c r="C346" s="245">
        <v>2000000</v>
      </c>
    </row>
    <row r="347" spans="1:3" x14ac:dyDescent="0.3">
      <c r="A347" s="427" t="s">
        <v>2953</v>
      </c>
      <c r="B347" s="427" t="s">
        <v>3364</v>
      </c>
      <c r="C347" s="379">
        <v>2000000</v>
      </c>
    </row>
    <row r="348" spans="1:3" x14ac:dyDescent="0.3">
      <c r="A348" s="428" t="s">
        <v>2953</v>
      </c>
      <c r="B348" s="428" t="s">
        <v>3367</v>
      </c>
      <c r="C348" s="245">
        <v>2000000</v>
      </c>
    </row>
    <row r="349" spans="1:3" x14ac:dyDescent="0.3">
      <c r="A349" s="427" t="s">
        <v>2953</v>
      </c>
      <c r="B349" s="427" t="s">
        <v>366</v>
      </c>
      <c r="C349" s="379">
        <v>2000000</v>
      </c>
    </row>
    <row r="350" spans="1:3" x14ac:dyDescent="0.3">
      <c r="A350" s="428" t="s">
        <v>2953</v>
      </c>
      <c r="B350" s="428" t="s">
        <v>3386</v>
      </c>
      <c r="C350" s="245">
        <v>2000000</v>
      </c>
    </row>
    <row r="351" spans="1:3" x14ac:dyDescent="0.3">
      <c r="A351" s="427" t="s">
        <v>2953</v>
      </c>
      <c r="B351" s="427" t="s">
        <v>3387</v>
      </c>
      <c r="C351" s="379">
        <v>2000000</v>
      </c>
    </row>
    <row r="352" spans="1:3" x14ac:dyDescent="0.3">
      <c r="A352" s="428" t="s">
        <v>2953</v>
      </c>
      <c r="B352" s="428" t="s">
        <v>360</v>
      </c>
      <c r="C352" s="245">
        <v>2000000</v>
      </c>
    </row>
    <row r="353" spans="1:3" x14ac:dyDescent="0.3">
      <c r="A353" s="427" t="s">
        <v>2953</v>
      </c>
      <c r="B353" s="427" t="s">
        <v>3184</v>
      </c>
      <c r="C353" s="379">
        <v>1999400</v>
      </c>
    </row>
    <row r="354" spans="1:3" ht="27" x14ac:dyDescent="0.3">
      <c r="A354" s="428" t="s">
        <v>2953</v>
      </c>
      <c r="B354" s="428" t="s">
        <v>375</v>
      </c>
      <c r="C354" s="245">
        <v>1945000</v>
      </c>
    </row>
    <row r="355" spans="1:3" x14ac:dyDescent="0.3">
      <c r="A355" s="427" t="s">
        <v>2953</v>
      </c>
      <c r="B355" s="427" t="s">
        <v>377</v>
      </c>
      <c r="C355" s="379">
        <v>1943929</v>
      </c>
    </row>
    <row r="356" spans="1:3" x14ac:dyDescent="0.3">
      <c r="A356" s="428" t="s">
        <v>2953</v>
      </c>
      <c r="B356" s="428" t="s">
        <v>3266</v>
      </c>
      <c r="C356" s="245">
        <v>1919842</v>
      </c>
    </row>
    <row r="357" spans="1:3" x14ac:dyDescent="0.3">
      <c r="A357" s="427" t="s">
        <v>2953</v>
      </c>
      <c r="B357" s="427" t="s">
        <v>152</v>
      </c>
      <c r="C357" s="379">
        <v>1900000</v>
      </c>
    </row>
    <row r="358" spans="1:3" x14ac:dyDescent="0.3">
      <c r="A358" s="428" t="s">
        <v>2953</v>
      </c>
      <c r="B358" s="428" t="s">
        <v>3109</v>
      </c>
      <c r="C358" s="245">
        <v>1896615</v>
      </c>
    </row>
    <row r="359" spans="1:3" x14ac:dyDescent="0.3">
      <c r="A359" s="427" t="s">
        <v>2953</v>
      </c>
      <c r="B359" s="427" t="s">
        <v>380</v>
      </c>
      <c r="C359" s="379">
        <v>1864329</v>
      </c>
    </row>
    <row r="360" spans="1:3" x14ac:dyDescent="0.3">
      <c r="A360" s="428" t="s">
        <v>2953</v>
      </c>
      <c r="B360" s="428" t="s">
        <v>3046</v>
      </c>
      <c r="C360" s="245">
        <v>1862039</v>
      </c>
    </row>
    <row r="361" spans="1:3" x14ac:dyDescent="0.3">
      <c r="A361" s="427" t="s">
        <v>2953</v>
      </c>
      <c r="B361" s="427" t="s">
        <v>3197</v>
      </c>
      <c r="C361" s="379">
        <v>1827302</v>
      </c>
    </row>
    <row r="362" spans="1:3" x14ac:dyDescent="0.3">
      <c r="A362" s="428" t="s">
        <v>2953</v>
      </c>
      <c r="B362" s="428" t="s">
        <v>3118</v>
      </c>
      <c r="C362" s="245">
        <v>1788339</v>
      </c>
    </row>
    <row r="363" spans="1:3" x14ac:dyDescent="0.3">
      <c r="A363" s="427" t="s">
        <v>2953</v>
      </c>
      <c r="B363" s="427" t="s">
        <v>3282</v>
      </c>
      <c r="C363" s="379">
        <v>1775008</v>
      </c>
    </row>
    <row r="364" spans="1:3" x14ac:dyDescent="0.3">
      <c r="A364" s="428" t="s">
        <v>2953</v>
      </c>
      <c r="B364" s="428" t="s">
        <v>3244</v>
      </c>
      <c r="C364" s="245">
        <v>1760313</v>
      </c>
    </row>
    <row r="365" spans="1:3" x14ac:dyDescent="0.3">
      <c r="A365" s="427" t="s">
        <v>2953</v>
      </c>
      <c r="B365" s="427" t="s">
        <v>3341</v>
      </c>
      <c r="C365" s="379">
        <v>1752645</v>
      </c>
    </row>
    <row r="366" spans="1:3" x14ac:dyDescent="0.3">
      <c r="A366" s="428" t="s">
        <v>2953</v>
      </c>
      <c r="B366" s="428" t="s">
        <v>382</v>
      </c>
      <c r="C366" s="245">
        <v>1748054</v>
      </c>
    </row>
    <row r="367" spans="1:3" x14ac:dyDescent="0.3">
      <c r="A367" s="427" t="s">
        <v>2953</v>
      </c>
      <c r="B367" s="427" t="s">
        <v>3208</v>
      </c>
      <c r="C367" s="379">
        <v>1619324</v>
      </c>
    </row>
    <row r="368" spans="1:3" x14ac:dyDescent="0.3">
      <c r="A368" s="428" t="s">
        <v>2953</v>
      </c>
      <c r="B368" s="428" t="s">
        <v>3356</v>
      </c>
      <c r="C368" s="245">
        <v>1606860</v>
      </c>
    </row>
    <row r="369" spans="1:3" x14ac:dyDescent="0.3">
      <c r="A369" s="427" t="s">
        <v>2953</v>
      </c>
      <c r="B369" s="427" t="s">
        <v>385</v>
      </c>
      <c r="C369" s="379">
        <v>1577319</v>
      </c>
    </row>
    <row r="370" spans="1:3" x14ac:dyDescent="0.3">
      <c r="A370" s="428" t="s">
        <v>2953</v>
      </c>
      <c r="B370" s="428" t="s">
        <v>3365</v>
      </c>
      <c r="C370" s="245">
        <v>1535875</v>
      </c>
    </row>
    <row r="371" spans="1:3" x14ac:dyDescent="0.3">
      <c r="A371" s="427" t="s">
        <v>2953</v>
      </c>
      <c r="B371" s="427" t="s">
        <v>386</v>
      </c>
      <c r="C371" s="379">
        <v>1500000</v>
      </c>
    </row>
    <row r="372" spans="1:3" x14ac:dyDescent="0.3">
      <c r="A372" s="428" t="s">
        <v>2953</v>
      </c>
      <c r="B372" s="428" t="s">
        <v>301</v>
      </c>
      <c r="C372" s="245">
        <v>1489679</v>
      </c>
    </row>
    <row r="373" spans="1:3" x14ac:dyDescent="0.3">
      <c r="A373" s="427" t="s">
        <v>2953</v>
      </c>
      <c r="B373" s="427" t="s">
        <v>3354</v>
      </c>
      <c r="C373" s="379">
        <v>1468728</v>
      </c>
    </row>
    <row r="374" spans="1:3" x14ac:dyDescent="0.3">
      <c r="A374" s="428" t="s">
        <v>2953</v>
      </c>
      <c r="B374" s="428" t="s">
        <v>3300</v>
      </c>
      <c r="C374" s="245">
        <v>1410526</v>
      </c>
    </row>
    <row r="375" spans="1:3" x14ac:dyDescent="0.3">
      <c r="A375" s="427" t="s">
        <v>2953</v>
      </c>
      <c r="B375" s="427" t="s">
        <v>384</v>
      </c>
      <c r="C375" s="379">
        <v>1389525</v>
      </c>
    </row>
    <row r="376" spans="1:3" x14ac:dyDescent="0.3">
      <c r="A376" s="428" t="s">
        <v>2953</v>
      </c>
      <c r="B376" s="428" t="s">
        <v>3185</v>
      </c>
      <c r="C376" s="245">
        <v>1371444</v>
      </c>
    </row>
    <row r="377" spans="1:3" x14ac:dyDescent="0.3">
      <c r="A377" s="427" t="s">
        <v>2953</v>
      </c>
      <c r="B377" s="427" t="s">
        <v>3001</v>
      </c>
      <c r="C377" s="379">
        <v>1339726</v>
      </c>
    </row>
    <row r="378" spans="1:3" x14ac:dyDescent="0.3">
      <c r="A378" s="428" t="s">
        <v>2953</v>
      </c>
      <c r="B378" s="428" t="s">
        <v>3076</v>
      </c>
      <c r="C378" s="245">
        <v>1322346</v>
      </c>
    </row>
    <row r="379" spans="1:3" x14ac:dyDescent="0.3">
      <c r="A379" s="427" t="s">
        <v>2953</v>
      </c>
      <c r="B379" s="427" t="s">
        <v>3299</v>
      </c>
      <c r="C379" s="379">
        <v>1303866</v>
      </c>
    </row>
    <row r="380" spans="1:3" x14ac:dyDescent="0.3">
      <c r="A380" s="428" t="s">
        <v>2953</v>
      </c>
      <c r="B380" s="428" t="s">
        <v>3080</v>
      </c>
      <c r="C380" s="245">
        <v>1303279</v>
      </c>
    </row>
    <row r="381" spans="1:3" x14ac:dyDescent="0.3">
      <c r="A381" s="427" t="s">
        <v>2953</v>
      </c>
      <c r="B381" s="427" t="s">
        <v>391</v>
      </c>
      <c r="C381" s="379">
        <v>1293600</v>
      </c>
    </row>
    <row r="382" spans="1:3" x14ac:dyDescent="0.3">
      <c r="A382" s="428" t="s">
        <v>2953</v>
      </c>
      <c r="B382" s="428" t="s">
        <v>3019</v>
      </c>
      <c r="C382" s="245">
        <v>1285215</v>
      </c>
    </row>
    <row r="383" spans="1:3" x14ac:dyDescent="0.3">
      <c r="A383" s="427" t="s">
        <v>2953</v>
      </c>
      <c r="B383" s="427" t="s">
        <v>388</v>
      </c>
      <c r="C383" s="379">
        <v>1284910</v>
      </c>
    </row>
    <row r="384" spans="1:3" x14ac:dyDescent="0.3">
      <c r="A384" s="428" t="s">
        <v>2953</v>
      </c>
      <c r="B384" s="428" t="s">
        <v>3166</v>
      </c>
      <c r="C384" s="245">
        <v>1278582</v>
      </c>
    </row>
    <row r="385" spans="1:3" x14ac:dyDescent="0.3">
      <c r="A385" s="427" t="s">
        <v>2953</v>
      </c>
      <c r="B385" s="427" t="s">
        <v>392</v>
      </c>
      <c r="C385" s="379">
        <v>1265856</v>
      </c>
    </row>
    <row r="386" spans="1:3" x14ac:dyDescent="0.3">
      <c r="A386" s="428" t="s">
        <v>2953</v>
      </c>
      <c r="B386" s="428" t="s">
        <v>3250</v>
      </c>
      <c r="C386" s="245">
        <v>1237023</v>
      </c>
    </row>
    <row r="387" spans="1:3" x14ac:dyDescent="0.3">
      <c r="A387" s="427" t="s">
        <v>2953</v>
      </c>
      <c r="B387" s="427" t="s">
        <v>3035</v>
      </c>
      <c r="C387" s="379">
        <v>1219553</v>
      </c>
    </row>
    <row r="388" spans="1:3" x14ac:dyDescent="0.3">
      <c r="A388" s="428" t="s">
        <v>2953</v>
      </c>
      <c r="B388" s="428" t="s">
        <v>3196</v>
      </c>
      <c r="C388" s="245">
        <v>1187458</v>
      </c>
    </row>
    <row r="389" spans="1:3" x14ac:dyDescent="0.3">
      <c r="A389" s="427" t="s">
        <v>2953</v>
      </c>
      <c r="B389" s="427" t="s">
        <v>2977</v>
      </c>
      <c r="C389" s="379">
        <v>1177693</v>
      </c>
    </row>
    <row r="390" spans="1:3" x14ac:dyDescent="0.3">
      <c r="A390" s="428" t="s">
        <v>2953</v>
      </c>
      <c r="B390" s="428" t="s">
        <v>3319</v>
      </c>
      <c r="C390" s="245">
        <v>1147541</v>
      </c>
    </row>
    <row r="391" spans="1:3" x14ac:dyDescent="0.3">
      <c r="A391" s="427" t="s">
        <v>2953</v>
      </c>
      <c r="B391" s="427" t="s">
        <v>3228</v>
      </c>
      <c r="C391" s="379">
        <v>1086503</v>
      </c>
    </row>
    <row r="392" spans="1:3" x14ac:dyDescent="0.3">
      <c r="A392" s="428" t="s">
        <v>2953</v>
      </c>
      <c r="B392" s="428" t="s">
        <v>395</v>
      </c>
      <c r="C392" s="245">
        <v>1030000</v>
      </c>
    </row>
    <row r="393" spans="1:3" x14ac:dyDescent="0.3">
      <c r="A393" s="427" t="s">
        <v>2953</v>
      </c>
      <c r="B393" s="427" t="s">
        <v>396</v>
      </c>
      <c r="C393" s="379">
        <v>1000000</v>
      </c>
    </row>
    <row r="394" spans="1:3" ht="27" x14ac:dyDescent="0.3">
      <c r="A394" s="428" t="s">
        <v>2953</v>
      </c>
      <c r="B394" s="428" t="s">
        <v>397</v>
      </c>
      <c r="C394" s="245">
        <v>1000000</v>
      </c>
    </row>
    <row r="395" spans="1:3" x14ac:dyDescent="0.3">
      <c r="A395" s="427" t="s">
        <v>2953</v>
      </c>
      <c r="B395" s="427" t="s">
        <v>399</v>
      </c>
      <c r="C395" s="379">
        <v>944626</v>
      </c>
    </row>
    <row r="396" spans="1:3" x14ac:dyDescent="0.3">
      <c r="A396" s="428" t="s">
        <v>2953</v>
      </c>
      <c r="B396" s="428" t="s">
        <v>3312</v>
      </c>
      <c r="C396" s="245">
        <v>942766</v>
      </c>
    </row>
    <row r="397" spans="1:3" x14ac:dyDescent="0.3">
      <c r="A397" s="427" t="s">
        <v>2953</v>
      </c>
      <c r="B397" s="427" t="s">
        <v>401</v>
      </c>
      <c r="C397" s="379">
        <v>927616</v>
      </c>
    </row>
    <row r="398" spans="1:3" x14ac:dyDescent="0.3">
      <c r="A398" s="428" t="s">
        <v>2953</v>
      </c>
      <c r="B398" s="428" t="s">
        <v>3124</v>
      </c>
      <c r="C398" s="245">
        <v>906682</v>
      </c>
    </row>
    <row r="399" spans="1:3" x14ac:dyDescent="0.3">
      <c r="A399" s="427" t="s">
        <v>2953</v>
      </c>
      <c r="B399" s="427" t="s">
        <v>403</v>
      </c>
      <c r="C399" s="379">
        <v>814373</v>
      </c>
    </row>
    <row r="400" spans="1:3" x14ac:dyDescent="0.3">
      <c r="A400" s="428" t="s">
        <v>2953</v>
      </c>
      <c r="B400" s="428" t="s">
        <v>405</v>
      </c>
      <c r="C400" s="245">
        <v>792529</v>
      </c>
    </row>
    <row r="401" spans="1:3" x14ac:dyDescent="0.3">
      <c r="A401" s="427" t="s">
        <v>2953</v>
      </c>
      <c r="B401" s="427" t="s">
        <v>3093</v>
      </c>
      <c r="C401" s="379">
        <v>785744</v>
      </c>
    </row>
    <row r="402" spans="1:3" x14ac:dyDescent="0.3">
      <c r="A402" s="428" t="s">
        <v>2953</v>
      </c>
      <c r="B402" s="428" t="s">
        <v>3215</v>
      </c>
      <c r="C402" s="245">
        <v>783141</v>
      </c>
    </row>
    <row r="403" spans="1:3" x14ac:dyDescent="0.3">
      <c r="A403" s="427" t="s">
        <v>2953</v>
      </c>
      <c r="B403" s="427" t="s">
        <v>2960</v>
      </c>
      <c r="C403" s="379">
        <v>776859</v>
      </c>
    </row>
    <row r="404" spans="1:3" x14ac:dyDescent="0.3">
      <c r="A404" s="428" t="s">
        <v>2953</v>
      </c>
      <c r="B404" s="428" t="s">
        <v>3008</v>
      </c>
      <c r="C404" s="245">
        <v>746605</v>
      </c>
    </row>
    <row r="405" spans="1:3" x14ac:dyDescent="0.3">
      <c r="A405" s="427" t="s">
        <v>2953</v>
      </c>
      <c r="B405" s="427" t="s">
        <v>3345</v>
      </c>
      <c r="C405" s="379">
        <v>704030</v>
      </c>
    </row>
    <row r="406" spans="1:3" x14ac:dyDescent="0.3">
      <c r="A406" s="428" t="s">
        <v>2953</v>
      </c>
      <c r="B406" s="428" t="s">
        <v>2987</v>
      </c>
      <c r="C406" s="245">
        <v>670183</v>
      </c>
    </row>
    <row r="407" spans="1:3" x14ac:dyDescent="0.3">
      <c r="A407" s="427" t="s">
        <v>2953</v>
      </c>
      <c r="B407" s="427" t="s">
        <v>3369</v>
      </c>
      <c r="C407" s="379">
        <v>668712</v>
      </c>
    </row>
    <row r="408" spans="1:3" x14ac:dyDescent="0.3">
      <c r="A408" s="428" t="s">
        <v>2953</v>
      </c>
      <c r="B408" s="428" t="s">
        <v>409</v>
      </c>
      <c r="C408" s="245">
        <v>647855</v>
      </c>
    </row>
    <row r="409" spans="1:3" x14ac:dyDescent="0.3">
      <c r="A409" s="427" t="s">
        <v>2953</v>
      </c>
      <c r="B409" s="427" t="s">
        <v>3017</v>
      </c>
      <c r="C409" s="379">
        <v>635776</v>
      </c>
    </row>
    <row r="410" spans="1:3" x14ac:dyDescent="0.3">
      <c r="A410" s="428" t="s">
        <v>2953</v>
      </c>
      <c r="B410" s="428" t="s">
        <v>3029</v>
      </c>
      <c r="C410" s="245">
        <v>627660</v>
      </c>
    </row>
    <row r="411" spans="1:3" x14ac:dyDescent="0.3">
      <c r="A411" s="427" t="s">
        <v>2953</v>
      </c>
      <c r="B411" s="427" t="s">
        <v>2955</v>
      </c>
      <c r="C411" s="379">
        <v>594557</v>
      </c>
    </row>
    <row r="412" spans="1:3" x14ac:dyDescent="0.3">
      <c r="A412" s="428" t="s">
        <v>2953</v>
      </c>
      <c r="B412" s="428" t="s">
        <v>411</v>
      </c>
      <c r="C412" s="245">
        <v>544359</v>
      </c>
    </row>
    <row r="413" spans="1:3" x14ac:dyDescent="0.3">
      <c r="A413" s="427" t="s">
        <v>2953</v>
      </c>
      <c r="B413" s="427" t="s">
        <v>3340</v>
      </c>
      <c r="C413" s="379">
        <v>521311</v>
      </c>
    </row>
    <row r="414" spans="1:3" x14ac:dyDescent="0.3">
      <c r="A414" s="428" t="s">
        <v>2953</v>
      </c>
      <c r="B414" s="428" t="s">
        <v>3100</v>
      </c>
      <c r="C414" s="245">
        <v>518874</v>
      </c>
    </row>
    <row r="415" spans="1:3" x14ac:dyDescent="0.3">
      <c r="A415" s="427" t="s">
        <v>2953</v>
      </c>
      <c r="B415" s="427" t="s">
        <v>413</v>
      </c>
      <c r="C415" s="379">
        <v>500000</v>
      </c>
    </row>
    <row r="416" spans="1:3" x14ac:dyDescent="0.3">
      <c r="A416" s="428" t="s">
        <v>2953</v>
      </c>
      <c r="B416" s="428" t="s">
        <v>418</v>
      </c>
      <c r="C416" s="245">
        <v>500000</v>
      </c>
    </row>
    <row r="417" spans="1:3" x14ac:dyDescent="0.3">
      <c r="A417" s="427" t="s">
        <v>2953</v>
      </c>
      <c r="B417" s="427" t="s">
        <v>415</v>
      </c>
      <c r="C417" s="379">
        <v>500000</v>
      </c>
    </row>
    <row r="418" spans="1:3" x14ac:dyDescent="0.3">
      <c r="A418" s="428" t="s">
        <v>2953</v>
      </c>
      <c r="B418" s="428" t="s">
        <v>416</v>
      </c>
      <c r="C418" s="245">
        <v>500000</v>
      </c>
    </row>
    <row r="419" spans="1:3" x14ac:dyDescent="0.3">
      <c r="A419" s="427" t="s">
        <v>2953</v>
      </c>
      <c r="B419" s="427" t="s">
        <v>3355</v>
      </c>
      <c r="C419" s="379">
        <v>500000</v>
      </c>
    </row>
    <row r="420" spans="1:3" x14ac:dyDescent="0.3">
      <c r="A420" s="428" t="s">
        <v>2953</v>
      </c>
      <c r="B420" s="428" t="s">
        <v>3247</v>
      </c>
      <c r="C420" s="245">
        <v>499000</v>
      </c>
    </row>
    <row r="421" spans="1:3" x14ac:dyDescent="0.3">
      <c r="A421" s="427" t="s">
        <v>2953</v>
      </c>
      <c r="B421" s="427" t="s">
        <v>419</v>
      </c>
      <c r="C421" s="379">
        <v>477925</v>
      </c>
    </row>
    <row r="422" spans="1:3" x14ac:dyDescent="0.3">
      <c r="A422" s="428" t="s">
        <v>2953</v>
      </c>
      <c r="B422" s="428" t="s">
        <v>420</v>
      </c>
      <c r="C422" s="245">
        <v>458100</v>
      </c>
    </row>
    <row r="423" spans="1:3" x14ac:dyDescent="0.3">
      <c r="A423" s="427" t="s">
        <v>2953</v>
      </c>
      <c r="B423" s="427" t="s">
        <v>422</v>
      </c>
      <c r="C423" s="379">
        <v>437482</v>
      </c>
    </row>
    <row r="424" spans="1:3" x14ac:dyDescent="0.3">
      <c r="A424" s="428" t="s">
        <v>2953</v>
      </c>
      <c r="B424" s="428" t="s">
        <v>3351</v>
      </c>
      <c r="C424" s="245">
        <v>436338</v>
      </c>
    </row>
    <row r="425" spans="1:3" x14ac:dyDescent="0.3">
      <c r="A425" s="427" t="s">
        <v>2953</v>
      </c>
      <c r="B425" s="427" t="s">
        <v>3152</v>
      </c>
      <c r="C425" s="379">
        <v>430422</v>
      </c>
    </row>
    <row r="426" spans="1:3" x14ac:dyDescent="0.3">
      <c r="A426" s="428" t="s">
        <v>2953</v>
      </c>
      <c r="B426" s="428" t="s">
        <v>424</v>
      </c>
      <c r="C426" s="245">
        <v>424235</v>
      </c>
    </row>
    <row r="427" spans="1:3" x14ac:dyDescent="0.3">
      <c r="A427" s="427" t="s">
        <v>2953</v>
      </c>
      <c r="B427" s="427" t="s">
        <v>426</v>
      </c>
      <c r="C427" s="379">
        <v>400000</v>
      </c>
    </row>
    <row r="428" spans="1:3" x14ac:dyDescent="0.3">
      <c r="A428" s="428" t="s">
        <v>2953</v>
      </c>
      <c r="B428" s="428" t="s">
        <v>3286</v>
      </c>
      <c r="C428" s="245">
        <v>386200</v>
      </c>
    </row>
    <row r="429" spans="1:3" x14ac:dyDescent="0.3">
      <c r="A429" s="427" t="s">
        <v>2953</v>
      </c>
      <c r="B429" s="427" t="s">
        <v>3284</v>
      </c>
      <c r="C429" s="379">
        <v>380920</v>
      </c>
    </row>
    <row r="430" spans="1:3" x14ac:dyDescent="0.3">
      <c r="A430" s="428" t="s">
        <v>2953</v>
      </c>
      <c r="B430" s="428" t="s">
        <v>428</v>
      </c>
      <c r="C430" s="245">
        <v>378120</v>
      </c>
    </row>
    <row r="431" spans="1:3" x14ac:dyDescent="0.3">
      <c r="A431" s="427" t="s">
        <v>2953</v>
      </c>
      <c r="B431" s="427" t="s">
        <v>3248</v>
      </c>
      <c r="C431" s="379">
        <v>377554</v>
      </c>
    </row>
    <row r="432" spans="1:3" x14ac:dyDescent="0.3">
      <c r="A432" s="428" t="s">
        <v>2953</v>
      </c>
      <c r="B432" s="428" t="s">
        <v>3174</v>
      </c>
      <c r="C432" s="245">
        <v>366393</v>
      </c>
    </row>
    <row r="433" spans="1:3" x14ac:dyDescent="0.3">
      <c r="A433" s="427" t="s">
        <v>2953</v>
      </c>
      <c r="B433" s="427" t="s">
        <v>322</v>
      </c>
      <c r="C433" s="379">
        <v>321008</v>
      </c>
    </row>
    <row r="434" spans="1:3" x14ac:dyDescent="0.3">
      <c r="A434" s="428" t="s">
        <v>2953</v>
      </c>
      <c r="B434" s="428" t="s">
        <v>3306</v>
      </c>
      <c r="C434" s="245">
        <v>313915</v>
      </c>
    </row>
    <row r="435" spans="1:3" x14ac:dyDescent="0.3">
      <c r="A435" s="427" t="s">
        <v>2953</v>
      </c>
      <c r="B435" s="427" t="s">
        <v>431</v>
      </c>
      <c r="C435" s="379">
        <v>300000</v>
      </c>
    </row>
    <row r="436" spans="1:3" x14ac:dyDescent="0.3">
      <c r="A436" s="428" t="s">
        <v>2953</v>
      </c>
      <c r="B436" s="428" t="s">
        <v>433</v>
      </c>
      <c r="C436" s="245">
        <v>300000</v>
      </c>
    </row>
    <row r="437" spans="1:3" x14ac:dyDescent="0.3">
      <c r="A437" s="427" t="s">
        <v>2953</v>
      </c>
      <c r="B437" s="427" t="s">
        <v>3321</v>
      </c>
      <c r="C437" s="379">
        <v>261639</v>
      </c>
    </row>
    <row r="438" spans="1:3" x14ac:dyDescent="0.3">
      <c r="A438" s="428" t="s">
        <v>2953</v>
      </c>
      <c r="B438" s="428" t="s">
        <v>436</v>
      </c>
      <c r="C438" s="245">
        <v>259420</v>
      </c>
    </row>
    <row r="439" spans="1:3" x14ac:dyDescent="0.3">
      <c r="A439" s="427" t="s">
        <v>2953</v>
      </c>
      <c r="B439" s="427" t="s">
        <v>438</v>
      </c>
      <c r="C439" s="379">
        <v>250000</v>
      </c>
    </row>
    <row r="440" spans="1:3" x14ac:dyDescent="0.3">
      <c r="A440" s="428" t="s">
        <v>2953</v>
      </c>
      <c r="B440" s="428" t="s">
        <v>3245</v>
      </c>
      <c r="C440" s="245">
        <v>249898</v>
      </c>
    </row>
    <row r="441" spans="1:3" x14ac:dyDescent="0.3">
      <c r="A441" s="427" t="s">
        <v>2953</v>
      </c>
      <c r="B441" s="427" t="s">
        <v>440</v>
      </c>
      <c r="C441" s="379">
        <v>248400</v>
      </c>
    </row>
    <row r="442" spans="1:3" x14ac:dyDescent="0.3">
      <c r="A442" s="428" t="s">
        <v>2953</v>
      </c>
      <c r="B442" s="428" t="s">
        <v>3004</v>
      </c>
      <c r="C442" s="245">
        <v>234419</v>
      </c>
    </row>
    <row r="443" spans="1:3" x14ac:dyDescent="0.3">
      <c r="A443" s="427" t="s">
        <v>2953</v>
      </c>
      <c r="B443" s="427" t="s">
        <v>445</v>
      </c>
      <c r="C443" s="379">
        <v>219655</v>
      </c>
    </row>
    <row r="444" spans="1:3" x14ac:dyDescent="0.3">
      <c r="A444" s="428" t="s">
        <v>2953</v>
      </c>
      <c r="B444" s="428" t="s">
        <v>3128</v>
      </c>
      <c r="C444" s="245">
        <v>193502</v>
      </c>
    </row>
    <row r="445" spans="1:3" x14ac:dyDescent="0.3">
      <c r="A445" s="427" t="s">
        <v>2953</v>
      </c>
      <c r="B445" s="427" t="s">
        <v>447</v>
      </c>
      <c r="C445" s="379">
        <v>192485</v>
      </c>
    </row>
    <row r="446" spans="1:3" x14ac:dyDescent="0.3">
      <c r="A446" s="428" t="s">
        <v>2953</v>
      </c>
      <c r="B446" s="428" t="s">
        <v>3108</v>
      </c>
      <c r="C446" s="245">
        <v>189662</v>
      </c>
    </row>
    <row r="447" spans="1:3" x14ac:dyDescent="0.3">
      <c r="A447" s="427" t="s">
        <v>2953</v>
      </c>
      <c r="B447" s="427" t="s">
        <v>3032</v>
      </c>
      <c r="C447" s="379">
        <v>182204</v>
      </c>
    </row>
    <row r="448" spans="1:3" x14ac:dyDescent="0.3">
      <c r="A448" s="428" t="s">
        <v>2953</v>
      </c>
      <c r="B448" s="428" t="s">
        <v>449</v>
      </c>
      <c r="C448" s="245">
        <v>166200</v>
      </c>
    </row>
    <row r="449" spans="1:3" x14ac:dyDescent="0.3">
      <c r="A449" s="427" t="s">
        <v>2953</v>
      </c>
      <c r="B449" s="427" t="s">
        <v>451</v>
      </c>
      <c r="C449" s="379">
        <v>160940</v>
      </c>
    </row>
    <row r="450" spans="1:3" x14ac:dyDescent="0.3">
      <c r="A450" s="428" t="s">
        <v>2953</v>
      </c>
      <c r="B450" s="428" t="s">
        <v>3198</v>
      </c>
      <c r="C450" s="245">
        <v>159521</v>
      </c>
    </row>
    <row r="451" spans="1:3" x14ac:dyDescent="0.3">
      <c r="A451" s="427" t="s">
        <v>2953</v>
      </c>
      <c r="B451" s="427" t="s">
        <v>453</v>
      </c>
      <c r="C451" s="379">
        <v>132045</v>
      </c>
    </row>
    <row r="452" spans="1:3" x14ac:dyDescent="0.3">
      <c r="A452" s="428" t="s">
        <v>2953</v>
      </c>
      <c r="B452" s="428" t="s">
        <v>3210</v>
      </c>
      <c r="C452" s="245">
        <v>121106</v>
      </c>
    </row>
    <row r="453" spans="1:3" x14ac:dyDescent="0.3">
      <c r="A453" s="427" t="s">
        <v>2953</v>
      </c>
      <c r="B453" s="427" t="s">
        <v>3000</v>
      </c>
      <c r="C453" s="379">
        <v>110000</v>
      </c>
    </row>
    <row r="454" spans="1:3" x14ac:dyDescent="0.3">
      <c r="A454" s="428" t="s">
        <v>2953</v>
      </c>
      <c r="B454" s="428" t="s">
        <v>3261</v>
      </c>
      <c r="C454" s="245">
        <v>110000</v>
      </c>
    </row>
    <row r="455" spans="1:3" x14ac:dyDescent="0.3">
      <c r="A455" s="427" t="s">
        <v>2953</v>
      </c>
      <c r="B455" s="427" t="s">
        <v>3192</v>
      </c>
      <c r="C455" s="379">
        <v>104250</v>
      </c>
    </row>
    <row r="456" spans="1:3" x14ac:dyDescent="0.3">
      <c r="A456" s="428" t="s">
        <v>2953</v>
      </c>
      <c r="B456" s="428" t="s">
        <v>3010</v>
      </c>
      <c r="C456" s="245">
        <v>102087</v>
      </c>
    </row>
    <row r="457" spans="1:3" x14ac:dyDescent="0.3">
      <c r="A457" s="427" t="s">
        <v>2953</v>
      </c>
      <c r="B457" s="427" t="s">
        <v>459</v>
      </c>
      <c r="C457" s="379">
        <v>100000</v>
      </c>
    </row>
    <row r="458" spans="1:3" ht="27" x14ac:dyDescent="0.3">
      <c r="A458" s="428" t="s">
        <v>2953</v>
      </c>
      <c r="B458" s="428" t="s">
        <v>460</v>
      </c>
      <c r="C458" s="245">
        <v>100000</v>
      </c>
    </row>
    <row r="459" spans="1:3" x14ac:dyDescent="0.3">
      <c r="A459" s="427" t="s">
        <v>2953</v>
      </c>
      <c r="B459" s="427" t="s">
        <v>462</v>
      </c>
      <c r="C459" s="379">
        <v>90000</v>
      </c>
    </row>
    <row r="460" spans="1:3" x14ac:dyDescent="0.3">
      <c r="A460" s="428" t="s">
        <v>2953</v>
      </c>
      <c r="B460" s="428" t="s">
        <v>463</v>
      </c>
      <c r="C460" s="245">
        <v>88800</v>
      </c>
    </row>
    <row r="461" spans="1:3" x14ac:dyDescent="0.3">
      <c r="A461" s="427" t="s">
        <v>2953</v>
      </c>
      <c r="B461" s="427" t="s">
        <v>465</v>
      </c>
      <c r="C461" s="379">
        <v>80000</v>
      </c>
    </row>
    <row r="462" spans="1:3" x14ac:dyDescent="0.3">
      <c r="A462" s="428" t="s">
        <v>2953</v>
      </c>
      <c r="B462" s="428" t="s">
        <v>3277</v>
      </c>
      <c r="C462" s="245">
        <v>80000</v>
      </c>
    </row>
    <row r="463" spans="1:3" x14ac:dyDescent="0.3">
      <c r="A463" s="427" t="s">
        <v>2953</v>
      </c>
      <c r="B463" s="427" t="s">
        <v>467</v>
      </c>
      <c r="C463" s="379">
        <v>70000</v>
      </c>
    </row>
    <row r="464" spans="1:3" x14ac:dyDescent="0.3">
      <c r="A464" s="428" t="s">
        <v>2953</v>
      </c>
      <c r="B464" s="428" t="s">
        <v>466</v>
      </c>
      <c r="C464" s="245">
        <v>70000</v>
      </c>
    </row>
    <row r="465" spans="1:3" x14ac:dyDescent="0.3">
      <c r="A465" s="427" t="s">
        <v>2953</v>
      </c>
      <c r="B465" s="427" t="s">
        <v>3275</v>
      </c>
      <c r="C465" s="379">
        <v>66750</v>
      </c>
    </row>
    <row r="466" spans="1:3" x14ac:dyDescent="0.3">
      <c r="A466" s="428" t="s">
        <v>2953</v>
      </c>
      <c r="B466" s="428" t="s">
        <v>2961</v>
      </c>
      <c r="C466" s="245">
        <v>64590</v>
      </c>
    </row>
    <row r="467" spans="1:3" x14ac:dyDescent="0.3">
      <c r="A467" s="427" t="s">
        <v>2953</v>
      </c>
      <c r="B467" s="427" t="s">
        <v>3060</v>
      </c>
      <c r="C467" s="379">
        <v>60000</v>
      </c>
    </row>
    <row r="468" spans="1:3" x14ac:dyDescent="0.3">
      <c r="A468" s="428" t="s">
        <v>2953</v>
      </c>
      <c r="B468" s="428" t="s">
        <v>3156</v>
      </c>
      <c r="C468" s="245">
        <v>60000</v>
      </c>
    </row>
    <row r="469" spans="1:3" x14ac:dyDescent="0.3">
      <c r="A469" s="427" t="s">
        <v>2953</v>
      </c>
      <c r="B469" s="427" t="s">
        <v>3229</v>
      </c>
      <c r="C469" s="379">
        <v>60000</v>
      </c>
    </row>
    <row r="470" spans="1:3" x14ac:dyDescent="0.3">
      <c r="A470" s="428" t="s">
        <v>2953</v>
      </c>
      <c r="B470" s="428" t="s">
        <v>3137</v>
      </c>
      <c r="C470" s="245">
        <v>55500</v>
      </c>
    </row>
    <row r="471" spans="1:3" x14ac:dyDescent="0.3">
      <c r="A471" s="427" t="s">
        <v>2953</v>
      </c>
      <c r="B471" s="427" t="s">
        <v>2970</v>
      </c>
      <c r="C471" s="379">
        <v>50000</v>
      </c>
    </row>
    <row r="472" spans="1:3" x14ac:dyDescent="0.3">
      <c r="A472" s="428" t="s">
        <v>2953</v>
      </c>
      <c r="B472" s="428" t="s">
        <v>474</v>
      </c>
      <c r="C472" s="245">
        <v>50000</v>
      </c>
    </row>
    <row r="473" spans="1:3" x14ac:dyDescent="0.3">
      <c r="A473" s="427" t="s">
        <v>2953</v>
      </c>
      <c r="B473" s="427" t="s">
        <v>3209</v>
      </c>
      <c r="C473" s="379">
        <v>50000</v>
      </c>
    </row>
    <row r="474" spans="1:3" x14ac:dyDescent="0.3">
      <c r="A474" s="428" t="s">
        <v>2953</v>
      </c>
      <c r="B474" s="428" t="s">
        <v>3179</v>
      </c>
      <c r="C474" s="245">
        <v>49717</v>
      </c>
    </row>
    <row r="475" spans="1:3" x14ac:dyDescent="0.3">
      <c r="A475" s="427" t="s">
        <v>2953</v>
      </c>
      <c r="B475" s="427" t="s">
        <v>2973</v>
      </c>
      <c r="C475" s="379">
        <v>45000</v>
      </c>
    </row>
    <row r="476" spans="1:3" x14ac:dyDescent="0.3">
      <c r="A476" s="428" t="s">
        <v>2953</v>
      </c>
      <c r="B476" s="428" t="s">
        <v>3112</v>
      </c>
      <c r="C476" s="245">
        <v>44671</v>
      </c>
    </row>
    <row r="477" spans="1:3" x14ac:dyDescent="0.3">
      <c r="A477" s="427" t="s">
        <v>2953</v>
      </c>
      <c r="B477" s="427" t="s">
        <v>3267</v>
      </c>
      <c r="C477" s="379">
        <v>43943</v>
      </c>
    </row>
    <row r="478" spans="1:3" x14ac:dyDescent="0.3">
      <c r="A478" s="428" t="s">
        <v>2953</v>
      </c>
      <c r="B478" s="428" t="s">
        <v>3014</v>
      </c>
      <c r="C478" s="245">
        <v>40000</v>
      </c>
    </row>
    <row r="479" spans="1:3" x14ac:dyDescent="0.3">
      <c r="A479" s="427" t="s">
        <v>2953</v>
      </c>
      <c r="B479" s="427" t="s">
        <v>270</v>
      </c>
      <c r="C479" s="379">
        <v>40000</v>
      </c>
    </row>
    <row r="480" spans="1:3" x14ac:dyDescent="0.3">
      <c r="A480" s="428" t="s">
        <v>2953</v>
      </c>
      <c r="B480" s="428" t="s">
        <v>578</v>
      </c>
      <c r="C480" s="245">
        <v>40000</v>
      </c>
    </row>
    <row r="481" spans="1:3" x14ac:dyDescent="0.3">
      <c r="A481" s="427" t="s">
        <v>2953</v>
      </c>
      <c r="B481" s="427" t="s">
        <v>547</v>
      </c>
      <c r="C481" s="379">
        <v>40000</v>
      </c>
    </row>
    <row r="482" spans="1:3" x14ac:dyDescent="0.3">
      <c r="A482" s="428" t="s">
        <v>2953</v>
      </c>
      <c r="B482" s="428" t="s">
        <v>477</v>
      </c>
      <c r="C482" s="245">
        <v>40000</v>
      </c>
    </row>
    <row r="483" spans="1:3" x14ac:dyDescent="0.3">
      <c r="A483" s="427" t="s">
        <v>2953</v>
      </c>
      <c r="B483" s="427" t="s">
        <v>3127</v>
      </c>
      <c r="C483" s="379">
        <v>40000</v>
      </c>
    </row>
    <row r="484" spans="1:3" x14ac:dyDescent="0.3">
      <c r="A484" s="428" t="s">
        <v>2953</v>
      </c>
      <c r="B484" s="428" t="s">
        <v>3140</v>
      </c>
      <c r="C484" s="245">
        <v>40000</v>
      </c>
    </row>
    <row r="485" spans="1:3" x14ac:dyDescent="0.3">
      <c r="A485" s="427" t="s">
        <v>2953</v>
      </c>
      <c r="B485" s="427" t="s">
        <v>3168</v>
      </c>
      <c r="C485" s="379">
        <v>40000</v>
      </c>
    </row>
    <row r="486" spans="1:3" x14ac:dyDescent="0.3">
      <c r="A486" s="428" t="s">
        <v>2953</v>
      </c>
      <c r="B486" s="428" t="s">
        <v>3337</v>
      </c>
      <c r="C486" s="245">
        <v>40000</v>
      </c>
    </row>
    <row r="487" spans="1:3" x14ac:dyDescent="0.3">
      <c r="A487" s="427" t="s">
        <v>2953</v>
      </c>
      <c r="B487" s="427" t="s">
        <v>3360</v>
      </c>
      <c r="C487" s="379">
        <v>40000</v>
      </c>
    </row>
    <row r="488" spans="1:3" x14ac:dyDescent="0.3">
      <c r="A488" s="428" t="s">
        <v>2953</v>
      </c>
      <c r="B488" s="428" t="s">
        <v>481</v>
      </c>
      <c r="C488" s="245">
        <v>36712</v>
      </c>
    </row>
    <row r="489" spans="1:3" x14ac:dyDescent="0.3">
      <c r="A489" s="427" t="s">
        <v>2953</v>
      </c>
      <c r="B489" s="427" t="s">
        <v>3271</v>
      </c>
      <c r="C489" s="379">
        <v>33500</v>
      </c>
    </row>
    <row r="490" spans="1:3" x14ac:dyDescent="0.3">
      <c r="A490" s="428" t="s">
        <v>2953</v>
      </c>
      <c r="B490" s="428" t="s">
        <v>2976</v>
      </c>
      <c r="C490" s="245">
        <v>30000</v>
      </c>
    </row>
    <row r="491" spans="1:3" x14ac:dyDescent="0.3">
      <c r="A491" s="427" t="s">
        <v>2953</v>
      </c>
      <c r="B491" s="427" t="s">
        <v>2996</v>
      </c>
      <c r="C491" s="379">
        <v>30000</v>
      </c>
    </row>
    <row r="492" spans="1:3" x14ac:dyDescent="0.3">
      <c r="A492" s="428" t="s">
        <v>2953</v>
      </c>
      <c r="B492" s="428" t="s">
        <v>3069</v>
      </c>
      <c r="C492" s="245">
        <v>30000</v>
      </c>
    </row>
    <row r="493" spans="1:3" x14ac:dyDescent="0.3">
      <c r="A493" s="427" t="s">
        <v>2953</v>
      </c>
      <c r="B493" s="427" t="s">
        <v>3087</v>
      </c>
      <c r="C493" s="379">
        <v>30000</v>
      </c>
    </row>
    <row r="494" spans="1:3" x14ac:dyDescent="0.3">
      <c r="A494" s="428" t="s">
        <v>2953</v>
      </c>
      <c r="B494" s="428" t="s">
        <v>485</v>
      </c>
      <c r="C494" s="245">
        <v>30000</v>
      </c>
    </row>
    <row r="495" spans="1:3" x14ac:dyDescent="0.3">
      <c r="A495" s="427" t="s">
        <v>2953</v>
      </c>
      <c r="B495" s="427" t="s">
        <v>514</v>
      </c>
      <c r="C495" s="379">
        <v>30000</v>
      </c>
    </row>
    <row r="496" spans="1:3" x14ac:dyDescent="0.3">
      <c r="A496" s="428" t="s">
        <v>2953</v>
      </c>
      <c r="B496" s="428" t="s">
        <v>550</v>
      </c>
      <c r="C496" s="245">
        <v>30000</v>
      </c>
    </row>
    <row r="497" spans="1:3" x14ac:dyDescent="0.3">
      <c r="A497" s="427" t="s">
        <v>2953</v>
      </c>
      <c r="B497" s="427" t="s">
        <v>3143</v>
      </c>
      <c r="C497" s="379">
        <v>30000</v>
      </c>
    </row>
    <row r="498" spans="1:3" x14ac:dyDescent="0.3">
      <c r="A498" s="428" t="s">
        <v>2953</v>
      </c>
      <c r="B498" s="428" t="s">
        <v>3146</v>
      </c>
      <c r="C498" s="245">
        <v>30000</v>
      </c>
    </row>
    <row r="499" spans="1:3" x14ac:dyDescent="0.3">
      <c r="A499" s="427" t="s">
        <v>2953</v>
      </c>
      <c r="B499" s="427" t="s">
        <v>482</v>
      </c>
      <c r="C499" s="379">
        <v>30000</v>
      </c>
    </row>
    <row r="500" spans="1:3" x14ac:dyDescent="0.3">
      <c r="A500" s="428" t="s">
        <v>2953</v>
      </c>
      <c r="B500" s="428" t="s">
        <v>3211</v>
      </c>
      <c r="C500" s="245">
        <v>30000</v>
      </c>
    </row>
    <row r="501" spans="1:3" x14ac:dyDescent="0.3">
      <c r="A501" s="427" t="s">
        <v>2953</v>
      </c>
      <c r="B501" s="427" t="s">
        <v>3214</v>
      </c>
      <c r="C501" s="379">
        <v>30000</v>
      </c>
    </row>
    <row r="502" spans="1:3" x14ac:dyDescent="0.3">
      <c r="A502" s="428" t="s">
        <v>2953</v>
      </c>
      <c r="B502" s="428" t="s">
        <v>478</v>
      </c>
      <c r="C502" s="245">
        <v>30000</v>
      </c>
    </row>
    <row r="503" spans="1:3" x14ac:dyDescent="0.3">
      <c r="A503" s="427" t="s">
        <v>2953</v>
      </c>
      <c r="B503" s="427" t="s">
        <v>3294</v>
      </c>
      <c r="C503" s="379">
        <v>30000</v>
      </c>
    </row>
    <row r="504" spans="1:3" x14ac:dyDescent="0.3">
      <c r="A504" s="428" t="s">
        <v>2953</v>
      </c>
      <c r="B504" s="428" t="s">
        <v>3305</v>
      </c>
      <c r="C504" s="245">
        <v>30000</v>
      </c>
    </row>
    <row r="505" spans="1:3" x14ac:dyDescent="0.3">
      <c r="A505" s="427" t="s">
        <v>2953</v>
      </c>
      <c r="B505" s="427" t="s">
        <v>3307</v>
      </c>
      <c r="C505" s="379">
        <v>30000</v>
      </c>
    </row>
    <row r="506" spans="1:3" x14ac:dyDescent="0.3">
      <c r="A506" s="428" t="s">
        <v>2953</v>
      </c>
      <c r="B506" s="428" t="s">
        <v>492</v>
      </c>
      <c r="C506" s="245">
        <v>30000</v>
      </c>
    </row>
    <row r="507" spans="1:3" x14ac:dyDescent="0.3">
      <c r="A507" s="427" t="s">
        <v>2953</v>
      </c>
      <c r="B507" s="427" t="s">
        <v>3330</v>
      </c>
      <c r="C507" s="379">
        <v>30000</v>
      </c>
    </row>
    <row r="508" spans="1:3" x14ac:dyDescent="0.3">
      <c r="A508" s="428" t="s">
        <v>2953</v>
      </c>
      <c r="B508" s="428" t="s">
        <v>3358</v>
      </c>
      <c r="C508" s="245">
        <v>30000</v>
      </c>
    </row>
    <row r="509" spans="1:3" x14ac:dyDescent="0.3">
      <c r="A509" s="427" t="s">
        <v>2953</v>
      </c>
      <c r="B509" s="427" t="s">
        <v>3359</v>
      </c>
      <c r="C509" s="379">
        <v>30000</v>
      </c>
    </row>
    <row r="510" spans="1:3" x14ac:dyDescent="0.3">
      <c r="A510" s="428" t="s">
        <v>2953</v>
      </c>
      <c r="B510" s="428" t="s">
        <v>3361</v>
      </c>
      <c r="C510" s="245">
        <v>30000</v>
      </c>
    </row>
    <row r="511" spans="1:3" x14ac:dyDescent="0.3">
      <c r="A511" s="427" t="s">
        <v>2953</v>
      </c>
      <c r="B511" s="427" t="s">
        <v>3363</v>
      </c>
      <c r="C511" s="379">
        <v>30000</v>
      </c>
    </row>
    <row r="512" spans="1:3" x14ac:dyDescent="0.3">
      <c r="A512" s="428" t="s">
        <v>2953</v>
      </c>
      <c r="B512" s="428" t="s">
        <v>3371</v>
      </c>
      <c r="C512" s="245">
        <v>30000</v>
      </c>
    </row>
    <row r="513" spans="1:3" x14ac:dyDescent="0.3">
      <c r="A513" s="427" t="s">
        <v>2953</v>
      </c>
      <c r="B513" s="427" t="s">
        <v>3375</v>
      </c>
      <c r="C513" s="379">
        <v>30000</v>
      </c>
    </row>
    <row r="514" spans="1:3" x14ac:dyDescent="0.3">
      <c r="A514" s="428" t="s">
        <v>2953</v>
      </c>
      <c r="B514" s="428" t="s">
        <v>491</v>
      </c>
      <c r="C514" s="245">
        <v>30000</v>
      </c>
    </row>
    <row r="515" spans="1:3" x14ac:dyDescent="0.3">
      <c r="A515" s="427" t="s">
        <v>2953</v>
      </c>
      <c r="B515" s="427" t="s">
        <v>493</v>
      </c>
      <c r="C515" s="379">
        <v>27000</v>
      </c>
    </row>
    <row r="516" spans="1:3" x14ac:dyDescent="0.3">
      <c r="A516" s="428" t="s">
        <v>2953</v>
      </c>
      <c r="B516" s="428" t="s">
        <v>495</v>
      </c>
      <c r="C516" s="245">
        <v>25050</v>
      </c>
    </row>
    <row r="517" spans="1:3" x14ac:dyDescent="0.3">
      <c r="A517" s="427" t="s">
        <v>2953</v>
      </c>
      <c r="B517" s="427" t="s">
        <v>3194</v>
      </c>
      <c r="C517" s="379">
        <v>22090</v>
      </c>
    </row>
    <row r="518" spans="1:3" x14ac:dyDescent="0.3">
      <c r="A518" s="428" t="s">
        <v>2953</v>
      </c>
      <c r="B518" s="428" t="s">
        <v>512</v>
      </c>
      <c r="C518" s="245">
        <v>20000</v>
      </c>
    </row>
    <row r="519" spans="1:3" x14ac:dyDescent="0.3">
      <c r="A519" s="427" t="s">
        <v>2953</v>
      </c>
      <c r="B519" s="427" t="s">
        <v>2966</v>
      </c>
      <c r="C519" s="379">
        <v>20000</v>
      </c>
    </row>
    <row r="520" spans="1:3" x14ac:dyDescent="0.3">
      <c r="A520" s="428" t="s">
        <v>2953</v>
      </c>
      <c r="B520" s="428" t="s">
        <v>3005</v>
      </c>
      <c r="C520" s="245">
        <v>20000</v>
      </c>
    </row>
    <row r="521" spans="1:3" x14ac:dyDescent="0.3">
      <c r="A521" s="427" t="s">
        <v>2953</v>
      </c>
      <c r="B521" s="427" t="s">
        <v>506</v>
      </c>
      <c r="C521" s="379">
        <v>20000</v>
      </c>
    </row>
    <row r="522" spans="1:3" x14ac:dyDescent="0.3">
      <c r="A522" s="428" t="s">
        <v>2953</v>
      </c>
      <c r="B522" s="428" t="s">
        <v>3020</v>
      </c>
      <c r="C522" s="245">
        <v>20000</v>
      </c>
    </row>
    <row r="523" spans="1:3" x14ac:dyDescent="0.3">
      <c r="A523" s="427" t="s">
        <v>2953</v>
      </c>
      <c r="B523" s="427" t="s">
        <v>3040</v>
      </c>
      <c r="C523" s="379">
        <v>20000</v>
      </c>
    </row>
    <row r="524" spans="1:3" x14ac:dyDescent="0.3">
      <c r="A524" s="428" t="s">
        <v>2953</v>
      </c>
      <c r="B524" s="428" t="s">
        <v>3048</v>
      </c>
      <c r="C524" s="245">
        <v>20000</v>
      </c>
    </row>
    <row r="525" spans="1:3" x14ac:dyDescent="0.3">
      <c r="A525" s="427" t="s">
        <v>2953</v>
      </c>
      <c r="B525" s="427" t="s">
        <v>3066</v>
      </c>
      <c r="C525" s="379">
        <v>20000</v>
      </c>
    </row>
    <row r="526" spans="1:3" x14ac:dyDescent="0.3">
      <c r="A526" s="428" t="s">
        <v>2953</v>
      </c>
      <c r="B526" s="428" t="s">
        <v>3067</v>
      </c>
      <c r="C526" s="245">
        <v>20000</v>
      </c>
    </row>
    <row r="527" spans="1:3" x14ac:dyDescent="0.3">
      <c r="A527" s="427" t="s">
        <v>2953</v>
      </c>
      <c r="B527" s="427" t="s">
        <v>3068</v>
      </c>
      <c r="C527" s="379">
        <v>20000</v>
      </c>
    </row>
    <row r="528" spans="1:3" x14ac:dyDescent="0.3">
      <c r="A528" s="428" t="s">
        <v>2953</v>
      </c>
      <c r="B528" s="428" t="s">
        <v>509</v>
      </c>
      <c r="C528" s="245">
        <v>20000</v>
      </c>
    </row>
    <row r="529" spans="1:3" x14ac:dyDescent="0.3">
      <c r="A529" s="427" t="s">
        <v>2953</v>
      </c>
      <c r="B529" s="427" t="s">
        <v>551</v>
      </c>
      <c r="C529" s="379">
        <v>20000</v>
      </c>
    </row>
    <row r="530" spans="1:3" x14ac:dyDescent="0.3">
      <c r="A530" s="428" t="s">
        <v>2953</v>
      </c>
      <c r="B530" s="428" t="s">
        <v>499</v>
      </c>
      <c r="C530" s="245">
        <v>20000</v>
      </c>
    </row>
    <row r="531" spans="1:3" x14ac:dyDescent="0.3">
      <c r="A531" s="427" t="s">
        <v>2953</v>
      </c>
      <c r="B531" s="427" t="s">
        <v>504</v>
      </c>
      <c r="C531" s="379">
        <v>20000</v>
      </c>
    </row>
    <row r="532" spans="1:3" x14ac:dyDescent="0.3">
      <c r="A532" s="428" t="s">
        <v>2953</v>
      </c>
      <c r="B532" s="428" t="s">
        <v>498</v>
      </c>
      <c r="C532" s="245">
        <v>20000</v>
      </c>
    </row>
    <row r="533" spans="1:3" x14ac:dyDescent="0.3">
      <c r="A533" s="427" t="s">
        <v>2953</v>
      </c>
      <c r="B533" s="427" t="s">
        <v>515</v>
      </c>
      <c r="C533" s="379">
        <v>20000</v>
      </c>
    </row>
    <row r="534" spans="1:3" x14ac:dyDescent="0.3">
      <c r="A534" s="428" t="s">
        <v>2953</v>
      </c>
      <c r="B534" s="428" t="s">
        <v>503</v>
      </c>
      <c r="C534" s="245">
        <v>20000</v>
      </c>
    </row>
    <row r="535" spans="1:3" x14ac:dyDescent="0.3">
      <c r="A535" s="427" t="s">
        <v>2953</v>
      </c>
      <c r="B535" s="427" t="s">
        <v>486</v>
      </c>
      <c r="C535" s="379">
        <v>20000</v>
      </c>
    </row>
    <row r="536" spans="1:3" x14ac:dyDescent="0.3">
      <c r="A536" s="428" t="s">
        <v>2953</v>
      </c>
      <c r="B536" s="428" t="s">
        <v>510</v>
      </c>
      <c r="C536" s="245">
        <v>20000</v>
      </c>
    </row>
    <row r="537" spans="1:3" x14ac:dyDescent="0.3">
      <c r="A537" s="427" t="s">
        <v>2953</v>
      </c>
      <c r="B537" s="427" t="s">
        <v>3172</v>
      </c>
      <c r="C537" s="379">
        <v>20000</v>
      </c>
    </row>
    <row r="538" spans="1:3" x14ac:dyDescent="0.3">
      <c r="A538" s="428" t="s">
        <v>2953</v>
      </c>
      <c r="B538" s="428" t="s">
        <v>501</v>
      </c>
      <c r="C538" s="245">
        <v>20000</v>
      </c>
    </row>
    <row r="539" spans="1:3" x14ac:dyDescent="0.3">
      <c r="A539" s="427" t="s">
        <v>2953</v>
      </c>
      <c r="B539" s="427" t="s">
        <v>530</v>
      </c>
      <c r="C539" s="379">
        <v>20000</v>
      </c>
    </row>
    <row r="540" spans="1:3" x14ac:dyDescent="0.3">
      <c r="A540" s="428" t="s">
        <v>2953</v>
      </c>
      <c r="B540" s="428" t="s">
        <v>527</v>
      </c>
      <c r="C540" s="245">
        <v>20000</v>
      </c>
    </row>
    <row r="541" spans="1:3" x14ac:dyDescent="0.3">
      <c r="A541" s="427" t="s">
        <v>2953</v>
      </c>
      <c r="B541" s="427" t="s">
        <v>627</v>
      </c>
      <c r="C541" s="379">
        <v>20000</v>
      </c>
    </row>
    <row r="542" spans="1:3" x14ac:dyDescent="0.3">
      <c r="A542" s="428" t="s">
        <v>2953</v>
      </c>
      <c r="B542" s="428" t="s">
        <v>521</v>
      </c>
      <c r="C542" s="245">
        <v>20000</v>
      </c>
    </row>
    <row r="543" spans="1:3" x14ac:dyDescent="0.3">
      <c r="A543" s="427" t="s">
        <v>2953</v>
      </c>
      <c r="B543" s="427" t="s">
        <v>522</v>
      </c>
      <c r="C543" s="379">
        <v>20000</v>
      </c>
    </row>
    <row r="544" spans="1:3" x14ac:dyDescent="0.3">
      <c r="A544" s="428" t="s">
        <v>2953</v>
      </c>
      <c r="B544" s="428" t="s">
        <v>520</v>
      </c>
      <c r="C544" s="245">
        <v>20000</v>
      </c>
    </row>
    <row r="545" spans="1:3" x14ac:dyDescent="0.3">
      <c r="A545" s="427" t="s">
        <v>2953</v>
      </c>
      <c r="B545" s="427" t="s">
        <v>526</v>
      </c>
      <c r="C545" s="379">
        <v>20000</v>
      </c>
    </row>
    <row r="546" spans="1:3" x14ac:dyDescent="0.3">
      <c r="A546" s="428" t="s">
        <v>2953</v>
      </c>
      <c r="B546" s="428" t="s">
        <v>519</v>
      </c>
      <c r="C546" s="245">
        <v>20000</v>
      </c>
    </row>
    <row r="547" spans="1:3" x14ac:dyDescent="0.3">
      <c r="A547" s="427" t="s">
        <v>2953</v>
      </c>
      <c r="B547" s="427" t="s">
        <v>531</v>
      </c>
      <c r="C547" s="379">
        <v>20000</v>
      </c>
    </row>
    <row r="548" spans="1:3" x14ac:dyDescent="0.3">
      <c r="A548" s="428" t="s">
        <v>2953</v>
      </c>
      <c r="B548" s="428" t="s">
        <v>3252</v>
      </c>
      <c r="C548" s="245">
        <v>20000</v>
      </c>
    </row>
    <row r="549" spans="1:3" x14ac:dyDescent="0.3">
      <c r="A549" s="427" t="s">
        <v>2953</v>
      </c>
      <c r="B549" s="427" t="s">
        <v>3270</v>
      </c>
      <c r="C549" s="379">
        <v>20000</v>
      </c>
    </row>
    <row r="550" spans="1:3" x14ac:dyDescent="0.3">
      <c r="A550" s="428" t="s">
        <v>2953</v>
      </c>
      <c r="B550" s="428" t="s">
        <v>517</v>
      </c>
      <c r="C550" s="245">
        <v>20000</v>
      </c>
    </row>
    <row r="551" spans="1:3" x14ac:dyDescent="0.3">
      <c r="A551" s="427" t="s">
        <v>2953</v>
      </c>
      <c r="B551" s="427" t="s">
        <v>3295</v>
      </c>
      <c r="C551" s="379">
        <v>20000</v>
      </c>
    </row>
    <row r="552" spans="1:3" x14ac:dyDescent="0.3">
      <c r="A552" s="428" t="s">
        <v>2953</v>
      </c>
      <c r="B552" s="428" t="s">
        <v>472</v>
      </c>
      <c r="C552" s="245">
        <v>20000</v>
      </c>
    </row>
    <row r="553" spans="1:3" x14ac:dyDescent="0.3">
      <c r="A553" s="427" t="s">
        <v>2953</v>
      </c>
      <c r="B553" s="427" t="s">
        <v>3302</v>
      </c>
      <c r="C553" s="379">
        <v>20000</v>
      </c>
    </row>
    <row r="554" spans="1:3" x14ac:dyDescent="0.3">
      <c r="A554" s="428" t="s">
        <v>2953</v>
      </c>
      <c r="B554" s="428" t="s">
        <v>533</v>
      </c>
      <c r="C554" s="245">
        <v>20000</v>
      </c>
    </row>
    <row r="555" spans="1:3" x14ac:dyDescent="0.3">
      <c r="A555" s="427" t="s">
        <v>2953</v>
      </c>
      <c r="B555" s="427" t="s">
        <v>529</v>
      </c>
      <c r="C555" s="379">
        <v>20000</v>
      </c>
    </row>
    <row r="556" spans="1:3" x14ac:dyDescent="0.3">
      <c r="A556" s="428" t="s">
        <v>2953</v>
      </c>
      <c r="B556" s="428" t="s">
        <v>518</v>
      </c>
      <c r="C556" s="245">
        <v>20000</v>
      </c>
    </row>
    <row r="557" spans="1:3" x14ac:dyDescent="0.3">
      <c r="A557" s="427" t="s">
        <v>2953</v>
      </c>
      <c r="B557" s="427" t="s">
        <v>640</v>
      </c>
      <c r="C557" s="379">
        <v>20000</v>
      </c>
    </row>
    <row r="558" spans="1:3" x14ac:dyDescent="0.3">
      <c r="A558" s="428" t="s">
        <v>2953</v>
      </c>
      <c r="B558" s="428" t="s">
        <v>3366</v>
      </c>
      <c r="C558" s="245">
        <v>20000</v>
      </c>
    </row>
    <row r="559" spans="1:3" x14ac:dyDescent="0.3">
      <c r="A559" s="427" t="s">
        <v>2953</v>
      </c>
      <c r="B559" s="427" t="s">
        <v>3370</v>
      </c>
      <c r="C559" s="379">
        <v>20000</v>
      </c>
    </row>
    <row r="560" spans="1:3" x14ac:dyDescent="0.3">
      <c r="A560" s="428" t="s">
        <v>2953</v>
      </c>
      <c r="B560" s="428" t="s">
        <v>3373</v>
      </c>
      <c r="C560" s="245">
        <v>20000</v>
      </c>
    </row>
    <row r="561" spans="1:3" x14ac:dyDescent="0.3">
      <c r="A561" s="427" t="s">
        <v>2953</v>
      </c>
      <c r="B561" s="427" t="s">
        <v>532</v>
      </c>
      <c r="C561" s="379">
        <v>20000</v>
      </c>
    </row>
    <row r="562" spans="1:3" x14ac:dyDescent="0.3">
      <c r="A562" s="428" t="s">
        <v>2953</v>
      </c>
      <c r="B562" s="428" t="s">
        <v>523</v>
      </c>
      <c r="C562" s="245">
        <v>20000</v>
      </c>
    </row>
    <row r="563" spans="1:3" x14ac:dyDescent="0.3">
      <c r="A563" s="427" t="s">
        <v>2953</v>
      </c>
      <c r="B563" s="427" t="s">
        <v>3379</v>
      </c>
      <c r="C563" s="379">
        <v>20000</v>
      </c>
    </row>
    <row r="564" spans="1:3" x14ac:dyDescent="0.3">
      <c r="A564" s="428" t="s">
        <v>2953</v>
      </c>
      <c r="B564" s="428" t="s">
        <v>3380</v>
      </c>
      <c r="C564" s="245">
        <v>20000</v>
      </c>
    </row>
    <row r="565" spans="1:3" x14ac:dyDescent="0.3">
      <c r="A565" s="427" t="s">
        <v>2953</v>
      </c>
      <c r="B565" s="427" t="s">
        <v>500</v>
      </c>
      <c r="C565" s="379">
        <v>20000</v>
      </c>
    </row>
    <row r="566" spans="1:3" x14ac:dyDescent="0.3">
      <c r="A566" s="428" t="s">
        <v>2953</v>
      </c>
      <c r="B566" s="428" t="s">
        <v>3224</v>
      </c>
      <c r="C566" s="245">
        <v>19857</v>
      </c>
    </row>
    <row r="567" spans="1:3" x14ac:dyDescent="0.3">
      <c r="A567" s="427" t="s">
        <v>2953</v>
      </c>
      <c r="B567" s="427" t="s">
        <v>534</v>
      </c>
      <c r="C567" s="379">
        <v>18367</v>
      </c>
    </row>
    <row r="568" spans="1:3" x14ac:dyDescent="0.3">
      <c r="A568" s="428" t="s">
        <v>2953</v>
      </c>
      <c r="B568" s="428" t="s">
        <v>536</v>
      </c>
      <c r="C568" s="245">
        <v>18000</v>
      </c>
    </row>
    <row r="569" spans="1:3" x14ac:dyDescent="0.3">
      <c r="A569" s="427" t="s">
        <v>2953</v>
      </c>
      <c r="B569" s="427" t="s">
        <v>538</v>
      </c>
      <c r="C569" s="379">
        <v>15369</v>
      </c>
    </row>
    <row r="570" spans="1:3" x14ac:dyDescent="0.3">
      <c r="A570" s="428" t="s">
        <v>2953</v>
      </c>
      <c r="B570" s="428" t="s">
        <v>539</v>
      </c>
      <c r="C570" s="245">
        <v>13362</v>
      </c>
    </row>
    <row r="571" spans="1:3" x14ac:dyDescent="0.3">
      <c r="A571" s="427" t="s">
        <v>2953</v>
      </c>
      <c r="B571" s="427" t="s">
        <v>541</v>
      </c>
      <c r="C571" s="379">
        <v>12000</v>
      </c>
    </row>
    <row r="572" spans="1:3" x14ac:dyDescent="0.3">
      <c r="A572" s="428" t="s">
        <v>2953</v>
      </c>
      <c r="B572" s="428" t="s">
        <v>545</v>
      </c>
      <c r="C572" s="245">
        <v>10000</v>
      </c>
    </row>
    <row r="573" spans="1:3" x14ac:dyDescent="0.3">
      <c r="A573" s="427" t="s">
        <v>2953</v>
      </c>
      <c r="B573" s="427" t="s">
        <v>2956</v>
      </c>
      <c r="C573" s="379">
        <v>10000</v>
      </c>
    </row>
    <row r="574" spans="1:3" x14ac:dyDescent="0.3">
      <c r="A574" s="428" t="s">
        <v>2953</v>
      </c>
      <c r="B574" s="428" t="s">
        <v>590</v>
      </c>
      <c r="C574" s="245">
        <v>10000</v>
      </c>
    </row>
    <row r="575" spans="1:3" x14ac:dyDescent="0.3">
      <c r="A575" s="427" t="s">
        <v>2953</v>
      </c>
      <c r="B575" s="427" t="s">
        <v>2965</v>
      </c>
      <c r="C575" s="379">
        <v>10000</v>
      </c>
    </row>
    <row r="576" spans="1:3" x14ac:dyDescent="0.3">
      <c r="A576" s="428" t="s">
        <v>2953</v>
      </c>
      <c r="B576" s="428" t="s">
        <v>584</v>
      </c>
      <c r="C576" s="245">
        <v>10000</v>
      </c>
    </row>
    <row r="577" spans="1:3" x14ac:dyDescent="0.3">
      <c r="A577" s="427" t="s">
        <v>2953</v>
      </c>
      <c r="B577" s="427" t="s">
        <v>484</v>
      </c>
      <c r="C577" s="379">
        <v>10000</v>
      </c>
    </row>
    <row r="578" spans="1:3" x14ac:dyDescent="0.3">
      <c r="A578" s="428" t="s">
        <v>2953</v>
      </c>
      <c r="B578" s="428" t="s">
        <v>2971</v>
      </c>
      <c r="C578" s="245">
        <v>10000</v>
      </c>
    </row>
    <row r="579" spans="1:3" x14ac:dyDescent="0.3">
      <c r="A579" s="427" t="s">
        <v>2953</v>
      </c>
      <c r="B579" s="427" t="s">
        <v>580</v>
      </c>
      <c r="C579" s="379">
        <v>10000</v>
      </c>
    </row>
    <row r="580" spans="1:3" x14ac:dyDescent="0.3">
      <c r="A580" s="428" t="s">
        <v>2953</v>
      </c>
      <c r="B580" s="428" t="s">
        <v>2985</v>
      </c>
      <c r="C580" s="245">
        <v>10000</v>
      </c>
    </row>
    <row r="581" spans="1:3" x14ac:dyDescent="0.3">
      <c r="A581" s="427" t="s">
        <v>2953</v>
      </c>
      <c r="B581" s="427" t="s">
        <v>2990</v>
      </c>
      <c r="C581" s="379">
        <v>10000</v>
      </c>
    </row>
    <row r="582" spans="1:3" x14ac:dyDescent="0.3">
      <c r="A582" s="428" t="s">
        <v>2953</v>
      </c>
      <c r="B582" s="428" t="s">
        <v>568</v>
      </c>
      <c r="C582" s="245">
        <v>10000</v>
      </c>
    </row>
    <row r="583" spans="1:3" x14ac:dyDescent="0.3">
      <c r="A583" s="427" t="s">
        <v>2953</v>
      </c>
      <c r="B583" s="427" t="s">
        <v>2994</v>
      </c>
      <c r="C583" s="379">
        <v>10000</v>
      </c>
    </row>
    <row r="584" spans="1:3" x14ac:dyDescent="0.3">
      <c r="A584" s="428" t="s">
        <v>2953</v>
      </c>
      <c r="B584" s="428" t="s">
        <v>2995</v>
      </c>
      <c r="C584" s="245">
        <v>10000</v>
      </c>
    </row>
    <row r="585" spans="1:3" x14ac:dyDescent="0.3">
      <c r="A585" s="427" t="s">
        <v>2953</v>
      </c>
      <c r="B585" s="427" t="s">
        <v>2997</v>
      </c>
      <c r="C585" s="379">
        <v>10000</v>
      </c>
    </row>
    <row r="586" spans="1:3" x14ac:dyDescent="0.3">
      <c r="A586" s="428" t="s">
        <v>2953</v>
      </c>
      <c r="B586" s="428" t="s">
        <v>2998</v>
      </c>
      <c r="C586" s="245">
        <v>10000</v>
      </c>
    </row>
    <row r="587" spans="1:3" x14ac:dyDescent="0.3">
      <c r="A587" s="427" t="s">
        <v>2953</v>
      </c>
      <c r="B587" s="427" t="s">
        <v>589</v>
      </c>
      <c r="C587" s="379">
        <v>10000</v>
      </c>
    </row>
    <row r="588" spans="1:3" x14ac:dyDescent="0.3">
      <c r="A588" s="428" t="s">
        <v>2953</v>
      </c>
      <c r="B588" s="428" t="s">
        <v>3006</v>
      </c>
      <c r="C588" s="245">
        <v>10000</v>
      </c>
    </row>
    <row r="589" spans="1:3" x14ac:dyDescent="0.3">
      <c r="A589" s="427" t="s">
        <v>2953</v>
      </c>
      <c r="B589" s="427" t="s">
        <v>581</v>
      </c>
      <c r="C589" s="379">
        <v>10000</v>
      </c>
    </row>
    <row r="590" spans="1:3" x14ac:dyDescent="0.3">
      <c r="A590" s="428" t="s">
        <v>2953</v>
      </c>
      <c r="B590" s="428" t="s">
        <v>579</v>
      </c>
      <c r="C590" s="245">
        <v>10000</v>
      </c>
    </row>
    <row r="591" spans="1:3" x14ac:dyDescent="0.3">
      <c r="A591" s="427" t="s">
        <v>2953</v>
      </c>
      <c r="B591" s="427" t="s">
        <v>508</v>
      </c>
      <c r="C591" s="379">
        <v>10000</v>
      </c>
    </row>
    <row r="592" spans="1:3" x14ac:dyDescent="0.3">
      <c r="A592" s="428" t="s">
        <v>2953</v>
      </c>
      <c r="B592" s="428" t="s">
        <v>3011</v>
      </c>
      <c r="C592" s="245">
        <v>10000</v>
      </c>
    </row>
    <row r="593" spans="1:3" x14ac:dyDescent="0.3">
      <c r="A593" s="427" t="s">
        <v>2953</v>
      </c>
      <c r="B593" s="427" t="s">
        <v>456</v>
      </c>
      <c r="C593" s="379">
        <v>10000</v>
      </c>
    </row>
    <row r="594" spans="1:3" x14ac:dyDescent="0.3">
      <c r="A594" s="428" t="s">
        <v>2953</v>
      </c>
      <c r="B594" s="428" t="s">
        <v>249</v>
      </c>
      <c r="C594" s="245">
        <v>10000</v>
      </c>
    </row>
    <row r="595" spans="1:3" x14ac:dyDescent="0.3">
      <c r="A595" s="427" t="s">
        <v>2953</v>
      </c>
      <c r="B595" s="427" t="s">
        <v>3015</v>
      </c>
      <c r="C595" s="379">
        <v>10000</v>
      </c>
    </row>
    <row r="596" spans="1:3" x14ac:dyDescent="0.3">
      <c r="A596" s="428" t="s">
        <v>2953</v>
      </c>
      <c r="B596" s="428" t="s">
        <v>560</v>
      </c>
      <c r="C596" s="245">
        <v>10000</v>
      </c>
    </row>
    <row r="597" spans="1:3" x14ac:dyDescent="0.3">
      <c r="A597" s="427" t="s">
        <v>2953</v>
      </c>
      <c r="B597" s="427" t="s">
        <v>3018</v>
      </c>
      <c r="C597" s="379">
        <v>10000</v>
      </c>
    </row>
    <row r="598" spans="1:3" x14ac:dyDescent="0.3">
      <c r="A598" s="428" t="s">
        <v>2953</v>
      </c>
      <c r="B598" s="428" t="s">
        <v>3023</v>
      </c>
      <c r="C598" s="245">
        <v>10000</v>
      </c>
    </row>
    <row r="599" spans="1:3" x14ac:dyDescent="0.3">
      <c r="A599" s="427" t="s">
        <v>2953</v>
      </c>
      <c r="B599" s="427" t="s">
        <v>558</v>
      </c>
      <c r="C599" s="379">
        <v>10000</v>
      </c>
    </row>
    <row r="600" spans="1:3" x14ac:dyDescent="0.3">
      <c r="A600" s="428" t="s">
        <v>2953</v>
      </c>
      <c r="B600" s="428" t="s">
        <v>3030</v>
      </c>
      <c r="C600" s="245">
        <v>10000</v>
      </c>
    </row>
    <row r="601" spans="1:3" x14ac:dyDescent="0.3">
      <c r="A601" s="427" t="s">
        <v>2953</v>
      </c>
      <c r="B601" s="427" t="s">
        <v>3034</v>
      </c>
      <c r="C601" s="379">
        <v>10000</v>
      </c>
    </row>
    <row r="602" spans="1:3" x14ac:dyDescent="0.3">
      <c r="A602" s="428" t="s">
        <v>2953</v>
      </c>
      <c r="B602" s="428" t="s">
        <v>543</v>
      </c>
      <c r="C602" s="245">
        <v>10000</v>
      </c>
    </row>
    <row r="603" spans="1:3" x14ac:dyDescent="0.3">
      <c r="A603" s="427" t="s">
        <v>2953</v>
      </c>
      <c r="B603" s="427" t="s">
        <v>3037</v>
      </c>
      <c r="C603" s="379">
        <v>10000</v>
      </c>
    </row>
    <row r="604" spans="1:3" x14ac:dyDescent="0.3">
      <c r="A604" s="428" t="s">
        <v>2953</v>
      </c>
      <c r="B604" s="428" t="s">
        <v>587</v>
      </c>
      <c r="C604" s="245">
        <v>10000</v>
      </c>
    </row>
    <row r="605" spans="1:3" x14ac:dyDescent="0.3">
      <c r="A605" s="427" t="s">
        <v>2953</v>
      </c>
      <c r="B605" s="427" t="s">
        <v>585</v>
      </c>
      <c r="C605" s="379">
        <v>10000</v>
      </c>
    </row>
    <row r="606" spans="1:3" x14ac:dyDescent="0.3">
      <c r="A606" s="428" t="s">
        <v>2953</v>
      </c>
      <c r="B606" s="428" t="s">
        <v>3051</v>
      </c>
      <c r="C606" s="245">
        <v>10000</v>
      </c>
    </row>
    <row r="607" spans="1:3" x14ac:dyDescent="0.3">
      <c r="A607" s="427" t="s">
        <v>2953</v>
      </c>
      <c r="B607" s="427" t="s">
        <v>344</v>
      </c>
      <c r="C607" s="379">
        <v>10000</v>
      </c>
    </row>
    <row r="608" spans="1:3" x14ac:dyDescent="0.3">
      <c r="A608" s="428" t="s">
        <v>2953</v>
      </c>
      <c r="B608" s="428" t="s">
        <v>582</v>
      </c>
      <c r="C608" s="245">
        <v>10000</v>
      </c>
    </row>
    <row r="609" spans="1:3" x14ac:dyDescent="0.3">
      <c r="A609" s="427" t="s">
        <v>2953</v>
      </c>
      <c r="B609" s="427" t="s">
        <v>3081</v>
      </c>
      <c r="C609" s="379">
        <v>10000</v>
      </c>
    </row>
    <row r="610" spans="1:3" x14ac:dyDescent="0.3">
      <c r="A610" s="428" t="s">
        <v>2953</v>
      </c>
      <c r="B610" s="428" t="s">
        <v>594</v>
      </c>
      <c r="C610" s="245">
        <v>10000</v>
      </c>
    </row>
    <row r="611" spans="1:3" x14ac:dyDescent="0.3">
      <c r="A611" s="427" t="s">
        <v>2953</v>
      </c>
      <c r="B611" s="427" t="s">
        <v>553</v>
      </c>
      <c r="C611" s="379">
        <v>10000</v>
      </c>
    </row>
    <row r="612" spans="1:3" x14ac:dyDescent="0.3">
      <c r="A612" s="428" t="s">
        <v>2953</v>
      </c>
      <c r="B612" s="428" t="s">
        <v>468</v>
      </c>
      <c r="C612" s="245">
        <v>10000</v>
      </c>
    </row>
    <row r="613" spans="1:3" x14ac:dyDescent="0.3">
      <c r="A613" s="427" t="s">
        <v>2953</v>
      </c>
      <c r="B613" s="427" t="s">
        <v>3088</v>
      </c>
      <c r="C613" s="379">
        <v>10000</v>
      </c>
    </row>
    <row r="614" spans="1:3" x14ac:dyDescent="0.3">
      <c r="A614" s="428" t="s">
        <v>2953</v>
      </c>
      <c r="B614" s="428" t="s">
        <v>3089</v>
      </c>
      <c r="C614" s="245">
        <v>10000</v>
      </c>
    </row>
    <row r="615" spans="1:3" x14ac:dyDescent="0.3">
      <c r="A615" s="427" t="s">
        <v>2953</v>
      </c>
      <c r="B615" s="427" t="s">
        <v>3090</v>
      </c>
      <c r="C615" s="379">
        <v>10000</v>
      </c>
    </row>
    <row r="616" spans="1:3" x14ac:dyDescent="0.3">
      <c r="A616" s="428" t="s">
        <v>2953</v>
      </c>
      <c r="B616" s="428" t="s">
        <v>588</v>
      </c>
      <c r="C616" s="245">
        <v>10000</v>
      </c>
    </row>
    <row r="617" spans="1:3" x14ac:dyDescent="0.3">
      <c r="A617" s="427" t="s">
        <v>2953</v>
      </c>
      <c r="B617" s="427" t="s">
        <v>576</v>
      </c>
      <c r="C617" s="379">
        <v>10000</v>
      </c>
    </row>
    <row r="618" spans="1:3" x14ac:dyDescent="0.3">
      <c r="A618" s="428" t="s">
        <v>2953</v>
      </c>
      <c r="B618" s="428" t="s">
        <v>574</v>
      </c>
      <c r="C618" s="245">
        <v>10000</v>
      </c>
    </row>
    <row r="619" spans="1:3" x14ac:dyDescent="0.3">
      <c r="A619" s="427" t="s">
        <v>2953</v>
      </c>
      <c r="B619" s="427" t="s">
        <v>3096</v>
      </c>
      <c r="C619" s="379">
        <v>10000</v>
      </c>
    </row>
    <row r="620" spans="1:3" x14ac:dyDescent="0.3">
      <c r="A620" s="428" t="s">
        <v>2953</v>
      </c>
      <c r="B620" s="428" t="s">
        <v>570</v>
      </c>
      <c r="C620" s="245">
        <v>10000</v>
      </c>
    </row>
    <row r="621" spans="1:3" x14ac:dyDescent="0.3">
      <c r="A621" s="427" t="s">
        <v>2953</v>
      </c>
      <c r="B621" s="427" t="s">
        <v>564</v>
      </c>
      <c r="C621" s="379">
        <v>10000</v>
      </c>
    </row>
    <row r="622" spans="1:3" x14ac:dyDescent="0.3">
      <c r="A622" s="428" t="s">
        <v>2953</v>
      </c>
      <c r="B622" s="428" t="s">
        <v>3099</v>
      </c>
      <c r="C622" s="245">
        <v>10000</v>
      </c>
    </row>
    <row r="623" spans="1:3" x14ac:dyDescent="0.3">
      <c r="A623" s="427" t="s">
        <v>2953</v>
      </c>
      <c r="B623" s="427" t="s">
        <v>552</v>
      </c>
      <c r="C623" s="379">
        <v>10000</v>
      </c>
    </row>
    <row r="624" spans="1:3" x14ac:dyDescent="0.3">
      <c r="A624" s="428" t="s">
        <v>2953</v>
      </c>
      <c r="B624" s="428" t="s">
        <v>546</v>
      </c>
      <c r="C624" s="245">
        <v>10000</v>
      </c>
    </row>
    <row r="625" spans="1:3" x14ac:dyDescent="0.3">
      <c r="A625" s="427" t="s">
        <v>2953</v>
      </c>
      <c r="B625" s="427" t="s">
        <v>3106</v>
      </c>
      <c r="C625" s="379">
        <v>10000</v>
      </c>
    </row>
    <row r="626" spans="1:3" x14ac:dyDescent="0.3">
      <c r="A626" s="428" t="s">
        <v>2953</v>
      </c>
      <c r="B626" s="428" t="s">
        <v>591</v>
      </c>
      <c r="C626" s="245">
        <v>10000</v>
      </c>
    </row>
    <row r="627" spans="1:3" x14ac:dyDescent="0.3">
      <c r="A627" s="427" t="s">
        <v>2953</v>
      </c>
      <c r="B627" s="427" t="s">
        <v>3119</v>
      </c>
      <c r="C627" s="379">
        <v>10000</v>
      </c>
    </row>
    <row r="628" spans="1:3" x14ac:dyDescent="0.3">
      <c r="A628" s="428" t="s">
        <v>2953</v>
      </c>
      <c r="B628" s="428" t="s">
        <v>3121</v>
      </c>
      <c r="C628" s="245">
        <v>10000</v>
      </c>
    </row>
    <row r="629" spans="1:3" x14ac:dyDescent="0.3">
      <c r="A629" s="427" t="s">
        <v>2953</v>
      </c>
      <c r="B629" s="427" t="s">
        <v>577</v>
      </c>
      <c r="C629" s="379">
        <v>10000</v>
      </c>
    </row>
    <row r="630" spans="1:3" x14ac:dyDescent="0.3">
      <c r="A630" s="428" t="s">
        <v>2953</v>
      </c>
      <c r="B630" s="428" t="s">
        <v>476</v>
      </c>
      <c r="C630" s="245">
        <v>10000</v>
      </c>
    </row>
    <row r="631" spans="1:3" x14ac:dyDescent="0.3">
      <c r="A631" s="427" t="s">
        <v>2953</v>
      </c>
      <c r="B631" s="427" t="s">
        <v>572</v>
      </c>
      <c r="C631" s="379">
        <v>10000</v>
      </c>
    </row>
    <row r="632" spans="1:3" x14ac:dyDescent="0.3">
      <c r="A632" s="428" t="s">
        <v>2953</v>
      </c>
      <c r="B632" s="428" t="s">
        <v>592</v>
      </c>
      <c r="C632" s="245">
        <v>10000</v>
      </c>
    </row>
    <row r="633" spans="1:3" x14ac:dyDescent="0.3">
      <c r="A633" s="427" t="s">
        <v>2953</v>
      </c>
      <c r="B633" s="427" t="s">
        <v>3134</v>
      </c>
      <c r="C633" s="379">
        <v>10000</v>
      </c>
    </row>
    <row r="634" spans="1:3" x14ac:dyDescent="0.3">
      <c r="A634" s="428" t="s">
        <v>2953</v>
      </c>
      <c r="B634" s="428" t="s">
        <v>548</v>
      </c>
      <c r="C634" s="245">
        <v>10000</v>
      </c>
    </row>
    <row r="635" spans="1:3" x14ac:dyDescent="0.3">
      <c r="A635" s="427" t="s">
        <v>2953</v>
      </c>
      <c r="B635" s="427" t="s">
        <v>593</v>
      </c>
      <c r="C635" s="379">
        <v>10000</v>
      </c>
    </row>
    <row r="636" spans="1:3" x14ac:dyDescent="0.3">
      <c r="A636" s="428" t="s">
        <v>2953</v>
      </c>
      <c r="B636" s="428" t="s">
        <v>513</v>
      </c>
      <c r="C636" s="245">
        <v>10000</v>
      </c>
    </row>
    <row r="637" spans="1:3" x14ac:dyDescent="0.3">
      <c r="A637" s="427" t="s">
        <v>2953</v>
      </c>
      <c r="B637" s="427" t="s">
        <v>3139</v>
      </c>
      <c r="C637" s="379">
        <v>10000</v>
      </c>
    </row>
    <row r="638" spans="1:3" x14ac:dyDescent="0.3">
      <c r="A638" s="428" t="s">
        <v>2953</v>
      </c>
      <c r="B638" s="428" t="s">
        <v>3141</v>
      </c>
      <c r="C638" s="245">
        <v>10000</v>
      </c>
    </row>
    <row r="639" spans="1:3" x14ac:dyDescent="0.3">
      <c r="A639" s="427" t="s">
        <v>2953</v>
      </c>
      <c r="B639" s="427" t="s">
        <v>3142</v>
      </c>
      <c r="C639" s="379">
        <v>10000</v>
      </c>
    </row>
    <row r="640" spans="1:3" x14ac:dyDescent="0.3">
      <c r="A640" s="428" t="s">
        <v>2953</v>
      </c>
      <c r="B640" s="428" t="s">
        <v>555</v>
      </c>
      <c r="C640" s="245">
        <v>10000</v>
      </c>
    </row>
    <row r="641" spans="1:4" x14ac:dyDescent="0.3">
      <c r="A641" s="427" t="s">
        <v>2953</v>
      </c>
      <c r="B641" s="427" t="s">
        <v>3145</v>
      </c>
      <c r="C641" s="379">
        <v>10000</v>
      </c>
    </row>
    <row r="642" spans="1:4" x14ac:dyDescent="0.3">
      <c r="A642" s="428" t="s">
        <v>2953</v>
      </c>
      <c r="B642" s="428" t="s">
        <v>3147</v>
      </c>
      <c r="C642" s="245">
        <v>10000</v>
      </c>
      <c r="D642" s="249"/>
    </row>
    <row r="643" spans="1:4" x14ac:dyDescent="0.3">
      <c r="A643" s="427" t="s">
        <v>2953</v>
      </c>
      <c r="B643" s="427" t="s">
        <v>557</v>
      </c>
      <c r="C643" s="379">
        <v>10000</v>
      </c>
    </row>
    <row r="644" spans="1:4" x14ac:dyDescent="0.3">
      <c r="A644" s="428" t="s">
        <v>2953</v>
      </c>
      <c r="B644" s="428" t="s">
        <v>3155</v>
      </c>
      <c r="C644" s="245">
        <v>10000</v>
      </c>
    </row>
    <row r="645" spans="1:4" x14ac:dyDescent="0.3">
      <c r="A645" s="427" t="s">
        <v>2953</v>
      </c>
      <c r="B645" s="427" t="s">
        <v>571</v>
      </c>
      <c r="C645" s="379">
        <v>10000</v>
      </c>
    </row>
    <row r="646" spans="1:4" x14ac:dyDescent="0.3">
      <c r="A646" s="428" t="s">
        <v>2953</v>
      </c>
      <c r="B646" s="428" t="s">
        <v>567</v>
      </c>
      <c r="C646" s="245">
        <v>10000</v>
      </c>
    </row>
    <row r="647" spans="1:4" x14ac:dyDescent="0.3">
      <c r="A647" s="427" t="s">
        <v>2953</v>
      </c>
      <c r="B647" s="427" t="s">
        <v>565</v>
      </c>
      <c r="C647" s="379">
        <v>10000</v>
      </c>
    </row>
    <row r="648" spans="1:4" x14ac:dyDescent="0.3">
      <c r="A648" s="428" t="s">
        <v>2953</v>
      </c>
      <c r="B648" s="428" t="s">
        <v>3161</v>
      </c>
      <c r="C648" s="245">
        <v>10000</v>
      </c>
    </row>
    <row r="649" spans="1:4" x14ac:dyDescent="0.3">
      <c r="A649" s="427" t="s">
        <v>2953</v>
      </c>
      <c r="B649" s="427" t="s">
        <v>3162</v>
      </c>
      <c r="C649" s="379">
        <v>10000</v>
      </c>
    </row>
    <row r="650" spans="1:4" x14ac:dyDescent="0.3">
      <c r="A650" s="428" t="s">
        <v>2953</v>
      </c>
      <c r="B650" s="428" t="s">
        <v>556</v>
      </c>
      <c r="C650" s="245">
        <v>10000</v>
      </c>
    </row>
    <row r="651" spans="1:4" x14ac:dyDescent="0.3">
      <c r="A651" s="427" t="s">
        <v>2953</v>
      </c>
      <c r="B651" s="427" t="s">
        <v>554</v>
      </c>
      <c r="C651" s="379">
        <v>10000</v>
      </c>
    </row>
    <row r="652" spans="1:4" x14ac:dyDescent="0.3">
      <c r="A652" s="428" t="s">
        <v>2953</v>
      </c>
      <c r="B652" s="428" t="s">
        <v>507</v>
      </c>
      <c r="C652" s="245">
        <v>10000</v>
      </c>
    </row>
    <row r="653" spans="1:4" x14ac:dyDescent="0.3">
      <c r="A653" s="427" t="s">
        <v>2953</v>
      </c>
      <c r="B653" s="427" t="s">
        <v>573</v>
      </c>
      <c r="C653" s="379">
        <v>10000</v>
      </c>
    </row>
    <row r="654" spans="1:4" x14ac:dyDescent="0.3">
      <c r="A654" s="428" t="s">
        <v>2953</v>
      </c>
      <c r="B654" s="428" t="s">
        <v>583</v>
      </c>
      <c r="C654" s="245">
        <v>10000</v>
      </c>
    </row>
    <row r="655" spans="1:4" x14ac:dyDescent="0.3">
      <c r="A655" s="427" t="s">
        <v>2953</v>
      </c>
      <c r="B655" s="427" t="s">
        <v>562</v>
      </c>
      <c r="C655" s="379">
        <v>10000</v>
      </c>
    </row>
    <row r="656" spans="1:4" x14ac:dyDescent="0.3">
      <c r="A656" s="428" t="s">
        <v>2953</v>
      </c>
      <c r="B656" s="428" t="s">
        <v>502</v>
      </c>
      <c r="C656" s="245">
        <v>10000</v>
      </c>
    </row>
    <row r="657" spans="1:3" x14ac:dyDescent="0.3">
      <c r="A657" s="427" t="s">
        <v>2953</v>
      </c>
      <c r="B657" s="427" t="s">
        <v>3181</v>
      </c>
      <c r="C657" s="379">
        <v>10000</v>
      </c>
    </row>
    <row r="658" spans="1:3" x14ac:dyDescent="0.3">
      <c r="A658" s="428" t="s">
        <v>2953</v>
      </c>
      <c r="B658" s="428" t="s">
        <v>549</v>
      </c>
      <c r="C658" s="245">
        <v>10000</v>
      </c>
    </row>
    <row r="659" spans="1:3" x14ac:dyDescent="0.3">
      <c r="A659" s="427" t="s">
        <v>2953</v>
      </c>
      <c r="B659" s="427" t="s">
        <v>569</v>
      </c>
      <c r="C659" s="379">
        <v>10000</v>
      </c>
    </row>
    <row r="660" spans="1:3" x14ac:dyDescent="0.3">
      <c r="A660" s="428" t="s">
        <v>2953</v>
      </c>
      <c r="B660" s="428" t="s">
        <v>575</v>
      </c>
      <c r="C660" s="245">
        <v>10000</v>
      </c>
    </row>
    <row r="661" spans="1:3" x14ac:dyDescent="0.3">
      <c r="A661" s="427" t="s">
        <v>2953</v>
      </c>
      <c r="B661" s="427" t="s">
        <v>566</v>
      </c>
      <c r="C661" s="379">
        <v>10000</v>
      </c>
    </row>
    <row r="662" spans="1:3" x14ac:dyDescent="0.3">
      <c r="A662" s="428" t="s">
        <v>2953</v>
      </c>
      <c r="B662" s="428" t="s">
        <v>559</v>
      </c>
      <c r="C662" s="245">
        <v>10000</v>
      </c>
    </row>
    <row r="663" spans="1:3" x14ac:dyDescent="0.3">
      <c r="A663" s="427" t="s">
        <v>2953</v>
      </c>
      <c r="B663" s="427" t="s">
        <v>544</v>
      </c>
      <c r="C663" s="379">
        <v>10000</v>
      </c>
    </row>
    <row r="664" spans="1:3" x14ac:dyDescent="0.3">
      <c r="A664" s="428" t="s">
        <v>2953</v>
      </c>
      <c r="B664" s="428" t="s">
        <v>563</v>
      </c>
      <c r="C664" s="245">
        <v>10000</v>
      </c>
    </row>
    <row r="665" spans="1:3" x14ac:dyDescent="0.3">
      <c r="A665" s="427" t="s">
        <v>2953</v>
      </c>
      <c r="B665" s="427" t="s">
        <v>3189</v>
      </c>
      <c r="C665" s="379">
        <v>10000</v>
      </c>
    </row>
    <row r="666" spans="1:3" x14ac:dyDescent="0.3">
      <c r="A666" s="428" t="s">
        <v>2953</v>
      </c>
      <c r="B666" s="428" t="s">
        <v>3193</v>
      </c>
      <c r="C666" s="245">
        <v>10000</v>
      </c>
    </row>
    <row r="667" spans="1:3" x14ac:dyDescent="0.3">
      <c r="A667" s="427" t="s">
        <v>2953</v>
      </c>
      <c r="B667" s="427" t="s">
        <v>505</v>
      </c>
      <c r="C667" s="379">
        <v>10000</v>
      </c>
    </row>
    <row r="668" spans="1:3" x14ac:dyDescent="0.3">
      <c r="A668" s="428" t="s">
        <v>2953</v>
      </c>
      <c r="B668" s="428" t="s">
        <v>487</v>
      </c>
      <c r="C668" s="245">
        <v>10000</v>
      </c>
    </row>
    <row r="669" spans="1:3" x14ac:dyDescent="0.3">
      <c r="A669" s="427" t="s">
        <v>2953</v>
      </c>
      <c r="B669" s="427" t="s">
        <v>3216</v>
      </c>
      <c r="C669" s="379">
        <v>10000</v>
      </c>
    </row>
    <row r="670" spans="1:3" x14ac:dyDescent="0.3">
      <c r="A670" s="428" t="s">
        <v>2953</v>
      </c>
      <c r="B670" s="428" t="s">
        <v>3218</v>
      </c>
      <c r="C670" s="245">
        <v>10000</v>
      </c>
    </row>
    <row r="671" spans="1:3" x14ac:dyDescent="0.3">
      <c r="A671" s="427" t="s">
        <v>2953</v>
      </c>
      <c r="B671" s="427" t="s">
        <v>631</v>
      </c>
      <c r="C671" s="379">
        <v>10000</v>
      </c>
    </row>
    <row r="672" spans="1:3" x14ac:dyDescent="0.3">
      <c r="A672" s="428" t="s">
        <v>2953</v>
      </c>
      <c r="B672" s="428" t="s">
        <v>3225</v>
      </c>
      <c r="C672" s="245">
        <v>10000</v>
      </c>
    </row>
    <row r="673" spans="1:3" x14ac:dyDescent="0.3">
      <c r="A673" s="427" t="s">
        <v>2953</v>
      </c>
      <c r="B673" s="427" t="s">
        <v>3226</v>
      </c>
      <c r="C673" s="379">
        <v>10000</v>
      </c>
    </row>
    <row r="674" spans="1:3" x14ac:dyDescent="0.3">
      <c r="A674" s="428" t="s">
        <v>2953</v>
      </c>
      <c r="B674" s="428" t="s">
        <v>648</v>
      </c>
      <c r="C674" s="245">
        <v>10000</v>
      </c>
    </row>
    <row r="675" spans="1:3" x14ac:dyDescent="0.3">
      <c r="A675" s="427" t="s">
        <v>2953</v>
      </c>
      <c r="B675" s="427" t="s">
        <v>634</v>
      </c>
      <c r="C675" s="379">
        <v>10000</v>
      </c>
    </row>
    <row r="676" spans="1:3" x14ac:dyDescent="0.3">
      <c r="A676" s="428" t="s">
        <v>2953</v>
      </c>
      <c r="B676" s="428" t="s">
        <v>3232</v>
      </c>
      <c r="C676" s="245">
        <v>10000</v>
      </c>
    </row>
    <row r="677" spans="1:3" x14ac:dyDescent="0.3">
      <c r="A677" s="427" t="s">
        <v>2953</v>
      </c>
      <c r="B677" s="427" t="s">
        <v>3241</v>
      </c>
      <c r="C677" s="379">
        <v>10000</v>
      </c>
    </row>
    <row r="678" spans="1:3" x14ac:dyDescent="0.3">
      <c r="A678" s="428" t="s">
        <v>2953</v>
      </c>
      <c r="B678" s="428" t="s">
        <v>3246</v>
      </c>
      <c r="C678" s="245">
        <v>10000</v>
      </c>
    </row>
    <row r="679" spans="1:3" x14ac:dyDescent="0.3">
      <c r="A679" s="427" t="s">
        <v>2953</v>
      </c>
      <c r="B679" s="427" t="s">
        <v>604</v>
      </c>
      <c r="C679" s="379">
        <v>10000</v>
      </c>
    </row>
    <row r="680" spans="1:3" x14ac:dyDescent="0.3">
      <c r="A680" s="428" t="s">
        <v>2953</v>
      </c>
      <c r="B680" s="428" t="s">
        <v>598</v>
      </c>
      <c r="C680" s="245">
        <v>10000</v>
      </c>
    </row>
    <row r="681" spans="1:3" x14ac:dyDescent="0.3">
      <c r="A681" s="427" t="s">
        <v>2953</v>
      </c>
      <c r="B681" s="427" t="s">
        <v>621</v>
      </c>
      <c r="C681" s="379">
        <v>10000</v>
      </c>
    </row>
    <row r="682" spans="1:3" x14ac:dyDescent="0.3">
      <c r="A682" s="428" t="s">
        <v>2953</v>
      </c>
      <c r="B682" s="428" t="s">
        <v>620</v>
      </c>
      <c r="C682" s="245">
        <v>10000</v>
      </c>
    </row>
    <row r="683" spans="1:3" x14ac:dyDescent="0.3">
      <c r="A683" s="427" t="s">
        <v>2953</v>
      </c>
      <c r="B683" s="427" t="s">
        <v>524</v>
      </c>
      <c r="C683" s="379">
        <v>10000</v>
      </c>
    </row>
    <row r="684" spans="1:3" x14ac:dyDescent="0.3">
      <c r="A684" s="428" t="s">
        <v>2953</v>
      </c>
      <c r="B684" s="428" t="s">
        <v>639</v>
      </c>
      <c r="C684" s="245">
        <v>10000</v>
      </c>
    </row>
    <row r="685" spans="1:3" x14ac:dyDescent="0.3">
      <c r="A685" s="427" t="s">
        <v>2953</v>
      </c>
      <c r="B685" s="427" t="s">
        <v>635</v>
      </c>
      <c r="C685" s="379">
        <v>10000</v>
      </c>
    </row>
    <row r="686" spans="1:3" x14ac:dyDescent="0.3">
      <c r="A686" s="428" t="s">
        <v>2953</v>
      </c>
      <c r="B686" s="428" t="s">
        <v>3256</v>
      </c>
      <c r="C686" s="245">
        <v>10000</v>
      </c>
    </row>
    <row r="687" spans="1:3" x14ac:dyDescent="0.3">
      <c r="A687" s="427" t="s">
        <v>2953</v>
      </c>
      <c r="B687" s="427" t="s">
        <v>611</v>
      </c>
      <c r="C687" s="379">
        <v>10000</v>
      </c>
    </row>
    <row r="688" spans="1:3" x14ac:dyDescent="0.3">
      <c r="A688" s="428" t="s">
        <v>2953</v>
      </c>
      <c r="B688" s="428" t="s">
        <v>601</v>
      </c>
      <c r="C688" s="245">
        <v>10000</v>
      </c>
    </row>
    <row r="689" spans="1:3" x14ac:dyDescent="0.3">
      <c r="A689" s="427" t="s">
        <v>2953</v>
      </c>
      <c r="B689" s="427" t="s">
        <v>3257</v>
      </c>
      <c r="C689" s="379">
        <v>10000</v>
      </c>
    </row>
    <row r="690" spans="1:3" x14ac:dyDescent="0.3">
      <c r="A690" s="428" t="s">
        <v>2953</v>
      </c>
      <c r="B690" s="428" t="s">
        <v>3264</v>
      </c>
      <c r="C690" s="245">
        <v>10000</v>
      </c>
    </row>
    <row r="691" spans="1:3" x14ac:dyDescent="0.3">
      <c r="A691" s="427" t="s">
        <v>2953</v>
      </c>
      <c r="B691" s="427" t="s">
        <v>632</v>
      </c>
      <c r="C691" s="379">
        <v>10000</v>
      </c>
    </row>
    <row r="692" spans="1:3" x14ac:dyDescent="0.3">
      <c r="A692" s="428" t="s">
        <v>2953</v>
      </c>
      <c r="B692" s="428" t="s">
        <v>182</v>
      </c>
      <c r="C692" s="245">
        <v>10000</v>
      </c>
    </row>
    <row r="693" spans="1:3" x14ac:dyDescent="0.3">
      <c r="A693" s="427" t="s">
        <v>2953</v>
      </c>
      <c r="B693" s="427" t="s">
        <v>3280</v>
      </c>
      <c r="C693" s="379">
        <v>10000</v>
      </c>
    </row>
    <row r="694" spans="1:3" x14ac:dyDescent="0.3">
      <c r="A694" s="428" t="s">
        <v>2953</v>
      </c>
      <c r="B694" s="428" t="s">
        <v>516</v>
      </c>
      <c r="C694" s="245">
        <v>10000</v>
      </c>
    </row>
    <row r="695" spans="1:3" x14ac:dyDescent="0.3">
      <c r="A695" s="427" t="s">
        <v>2953</v>
      </c>
      <c r="B695" s="427" t="s">
        <v>3288</v>
      </c>
      <c r="C695" s="379">
        <v>10000</v>
      </c>
    </row>
    <row r="696" spans="1:3" x14ac:dyDescent="0.3">
      <c r="A696" s="428" t="s">
        <v>2953</v>
      </c>
      <c r="B696" s="428" t="s">
        <v>3290</v>
      </c>
      <c r="C696" s="245">
        <v>10000</v>
      </c>
    </row>
    <row r="697" spans="1:3" x14ac:dyDescent="0.3">
      <c r="A697" s="427" t="s">
        <v>2953</v>
      </c>
      <c r="B697" s="427" t="s">
        <v>605</v>
      </c>
      <c r="C697" s="379">
        <v>10000</v>
      </c>
    </row>
    <row r="698" spans="1:3" x14ac:dyDescent="0.3">
      <c r="A698" s="428" t="s">
        <v>2953</v>
      </c>
      <c r="B698" s="428" t="s">
        <v>475</v>
      </c>
      <c r="C698" s="245">
        <v>10000</v>
      </c>
    </row>
    <row r="699" spans="1:3" x14ac:dyDescent="0.3">
      <c r="A699" s="427" t="s">
        <v>2953</v>
      </c>
      <c r="B699" s="427" t="s">
        <v>480</v>
      </c>
      <c r="C699" s="379">
        <v>10000</v>
      </c>
    </row>
    <row r="700" spans="1:3" x14ac:dyDescent="0.3">
      <c r="A700" s="428" t="s">
        <v>2953</v>
      </c>
      <c r="B700" s="428" t="s">
        <v>641</v>
      </c>
      <c r="C700" s="245">
        <v>10000</v>
      </c>
    </row>
    <row r="701" spans="1:3" x14ac:dyDescent="0.3">
      <c r="A701" s="427" t="s">
        <v>2953</v>
      </c>
      <c r="B701" s="427" t="s">
        <v>3297</v>
      </c>
      <c r="C701" s="379">
        <v>10000</v>
      </c>
    </row>
    <row r="702" spans="1:3" x14ac:dyDescent="0.3">
      <c r="A702" s="428" t="s">
        <v>2953</v>
      </c>
      <c r="B702" s="428" t="s">
        <v>613</v>
      </c>
      <c r="C702" s="245">
        <v>10000</v>
      </c>
    </row>
    <row r="703" spans="1:3" x14ac:dyDescent="0.3">
      <c r="A703" s="427" t="s">
        <v>2953</v>
      </c>
      <c r="B703" s="427" t="s">
        <v>3298</v>
      </c>
      <c r="C703" s="379">
        <v>10000</v>
      </c>
    </row>
    <row r="704" spans="1:3" x14ac:dyDescent="0.3">
      <c r="A704" s="428" t="s">
        <v>2953</v>
      </c>
      <c r="B704" s="428" t="s">
        <v>595</v>
      </c>
      <c r="C704" s="245">
        <v>10000</v>
      </c>
    </row>
    <row r="705" spans="1:3" x14ac:dyDescent="0.3">
      <c r="A705" s="427" t="s">
        <v>2953</v>
      </c>
      <c r="B705" s="427" t="s">
        <v>652</v>
      </c>
      <c r="C705" s="379">
        <v>10000</v>
      </c>
    </row>
    <row r="706" spans="1:3" x14ac:dyDescent="0.3">
      <c r="A706" s="428" t="s">
        <v>2953</v>
      </c>
      <c r="B706" s="428" t="s">
        <v>651</v>
      </c>
      <c r="C706" s="245">
        <v>10000</v>
      </c>
    </row>
    <row r="707" spans="1:3" x14ac:dyDescent="0.3">
      <c r="A707" s="427" t="s">
        <v>2953</v>
      </c>
      <c r="B707" s="427" t="s">
        <v>3309</v>
      </c>
      <c r="C707" s="379">
        <v>10000</v>
      </c>
    </row>
    <row r="708" spans="1:3" x14ac:dyDescent="0.3">
      <c r="A708" s="428" t="s">
        <v>2953</v>
      </c>
      <c r="B708" s="428" t="s">
        <v>644</v>
      </c>
      <c r="C708" s="245">
        <v>10000</v>
      </c>
    </row>
    <row r="709" spans="1:3" x14ac:dyDescent="0.3">
      <c r="A709" s="427" t="s">
        <v>2953</v>
      </c>
      <c r="B709" s="427" t="s">
        <v>636</v>
      </c>
      <c r="C709" s="379">
        <v>10000</v>
      </c>
    </row>
    <row r="710" spans="1:3" x14ac:dyDescent="0.3">
      <c r="A710" s="428" t="s">
        <v>2953</v>
      </c>
      <c r="B710" s="428" t="s">
        <v>525</v>
      </c>
      <c r="C710" s="245">
        <v>10000</v>
      </c>
    </row>
    <row r="711" spans="1:3" x14ac:dyDescent="0.3">
      <c r="A711" s="427" t="s">
        <v>2953</v>
      </c>
      <c r="B711" s="427" t="s">
        <v>3314</v>
      </c>
      <c r="C711" s="379">
        <v>10000</v>
      </c>
    </row>
    <row r="712" spans="1:3" x14ac:dyDescent="0.3">
      <c r="A712" s="428" t="s">
        <v>2953</v>
      </c>
      <c r="B712" s="428" t="s">
        <v>628</v>
      </c>
      <c r="C712" s="245">
        <v>10000</v>
      </c>
    </row>
    <row r="713" spans="1:3" x14ac:dyDescent="0.3">
      <c r="A713" s="427" t="s">
        <v>2953</v>
      </c>
      <c r="B713" s="427" t="s">
        <v>347</v>
      </c>
      <c r="C713" s="379">
        <v>10000</v>
      </c>
    </row>
    <row r="714" spans="1:3" x14ac:dyDescent="0.3">
      <c r="A714" s="428" t="s">
        <v>2953</v>
      </c>
      <c r="B714" s="428" t="s">
        <v>610</v>
      </c>
      <c r="C714" s="245">
        <v>10000</v>
      </c>
    </row>
    <row r="715" spans="1:3" x14ac:dyDescent="0.3">
      <c r="A715" s="427" t="s">
        <v>2953</v>
      </c>
      <c r="B715" s="427" t="s">
        <v>606</v>
      </c>
      <c r="C715" s="379">
        <v>10000</v>
      </c>
    </row>
    <row r="716" spans="1:3" x14ac:dyDescent="0.3">
      <c r="A716" s="428" t="s">
        <v>2953</v>
      </c>
      <c r="B716" s="428" t="s">
        <v>602</v>
      </c>
      <c r="C716" s="245">
        <v>10000</v>
      </c>
    </row>
    <row r="717" spans="1:3" x14ac:dyDescent="0.3">
      <c r="A717" s="427" t="s">
        <v>2953</v>
      </c>
      <c r="B717" s="427" t="s">
        <v>3320</v>
      </c>
      <c r="C717" s="379">
        <v>10000</v>
      </c>
    </row>
    <row r="718" spans="1:3" x14ac:dyDescent="0.3">
      <c r="A718" s="428" t="s">
        <v>2953</v>
      </c>
      <c r="B718" s="428" t="s">
        <v>3322</v>
      </c>
      <c r="C718" s="245">
        <v>10000</v>
      </c>
    </row>
    <row r="719" spans="1:3" x14ac:dyDescent="0.3">
      <c r="A719" s="427" t="s">
        <v>2953</v>
      </c>
      <c r="B719" s="427" t="s">
        <v>609</v>
      </c>
      <c r="C719" s="379">
        <v>10000</v>
      </c>
    </row>
    <row r="720" spans="1:3" x14ac:dyDescent="0.3">
      <c r="A720" s="428" t="s">
        <v>2953</v>
      </c>
      <c r="B720" s="428" t="s">
        <v>3323</v>
      </c>
      <c r="C720" s="245">
        <v>10000</v>
      </c>
    </row>
    <row r="721" spans="1:3" x14ac:dyDescent="0.3">
      <c r="A721" s="427" t="s">
        <v>2953</v>
      </c>
      <c r="B721" s="427" t="s">
        <v>3324</v>
      </c>
      <c r="C721" s="379">
        <v>10000</v>
      </c>
    </row>
    <row r="722" spans="1:3" x14ac:dyDescent="0.3">
      <c r="A722" s="428" t="s">
        <v>2953</v>
      </c>
      <c r="B722" s="428" t="s">
        <v>3325</v>
      </c>
      <c r="C722" s="245">
        <v>10000</v>
      </c>
    </row>
    <row r="723" spans="1:3" x14ac:dyDescent="0.3">
      <c r="A723" s="427" t="s">
        <v>2953</v>
      </c>
      <c r="B723" s="427" t="s">
        <v>3326</v>
      </c>
      <c r="C723" s="379">
        <v>10000</v>
      </c>
    </row>
    <row r="724" spans="1:3" x14ac:dyDescent="0.3">
      <c r="A724" s="428" t="s">
        <v>2953</v>
      </c>
      <c r="B724" s="428" t="s">
        <v>3327</v>
      </c>
      <c r="C724" s="245">
        <v>10000</v>
      </c>
    </row>
    <row r="725" spans="1:3" x14ac:dyDescent="0.3">
      <c r="A725" s="427" t="s">
        <v>2953</v>
      </c>
      <c r="B725" s="427" t="s">
        <v>3328</v>
      </c>
      <c r="C725" s="379">
        <v>10000</v>
      </c>
    </row>
    <row r="726" spans="1:3" x14ac:dyDescent="0.3">
      <c r="A726" s="428" t="s">
        <v>2953</v>
      </c>
      <c r="B726" s="428" t="s">
        <v>626</v>
      </c>
      <c r="C726" s="245">
        <v>10000</v>
      </c>
    </row>
    <row r="727" spans="1:3" x14ac:dyDescent="0.3">
      <c r="A727" s="427" t="s">
        <v>2953</v>
      </c>
      <c r="B727" s="427" t="s">
        <v>624</v>
      </c>
      <c r="C727" s="379">
        <v>10000</v>
      </c>
    </row>
    <row r="728" spans="1:3" x14ac:dyDescent="0.3">
      <c r="A728" s="428" t="s">
        <v>2953</v>
      </c>
      <c r="B728" s="428" t="s">
        <v>3331</v>
      </c>
      <c r="C728" s="245">
        <v>10000</v>
      </c>
    </row>
    <row r="729" spans="1:3" x14ac:dyDescent="0.3">
      <c r="A729" s="427" t="s">
        <v>2953</v>
      </c>
      <c r="B729" s="427" t="s">
        <v>647</v>
      </c>
      <c r="C729" s="379">
        <v>10000</v>
      </c>
    </row>
    <row r="730" spans="1:3" x14ac:dyDescent="0.3">
      <c r="A730" s="428" t="s">
        <v>2953</v>
      </c>
      <c r="B730" s="428" t="s">
        <v>3338</v>
      </c>
      <c r="C730" s="245">
        <v>10000</v>
      </c>
    </row>
    <row r="731" spans="1:3" x14ac:dyDescent="0.3">
      <c r="A731" s="427" t="s">
        <v>2953</v>
      </c>
      <c r="B731" s="427" t="s">
        <v>617</v>
      </c>
      <c r="C731" s="379">
        <v>10000</v>
      </c>
    </row>
    <row r="732" spans="1:3" x14ac:dyDescent="0.3">
      <c r="A732" s="428" t="s">
        <v>2953</v>
      </c>
      <c r="B732" s="428" t="s">
        <v>643</v>
      </c>
      <c r="C732" s="245">
        <v>10000</v>
      </c>
    </row>
    <row r="733" spans="1:3" x14ac:dyDescent="0.3">
      <c r="A733" s="427" t="s">
        <v>2953</v>
      </c>
      <c r="B733" s="427" t="s">
        <v>637</v>
      </c>
      <c r="C733" s="379">
        <v>10000</v>
      </c>
    </row>
    <row r="734" spans="1:3" x14ac:dyDescent="0.3">
      <c r="A734" s="428" t="s">
        <v>2953</v>
      </c>
      <c r="B734" s="428" t="s">
        <v>633</v>
      </c>
      <c r="C734" s="245">
        <v>10000</v>
      </c>
    </row>
    <row r="735" spans="1:3" x14ac:dyDescent="0.3">
      <c r="A735" s="427" t="s">
        <v>2953</v>
      </c>
      <c r="B735" s="427" t="s">
        <v>3349</v>
      </c>
      <c r="C735" s="379">
        <v>10000</v>
      </c>
    </row>
    <row r="736" spans="1:3" x14ac:dyDescent="0.3">
      <c r="A736" s="428" t="s">
        <v>2953</v>
      </c>
      <c r="B736" s="428" t="s">
        <v>490</v>
      </c>
      <c r="C736" s="245">
        <v>10000</v>
      </c>
    </row>
    <row r="737" spans="1:3" x14ac:dyDescent="0.3">
      <c r="A737" s="427" t="s">
        <v>2953</v>
      </c>
      <c r="B737" s="427" t="s">
        <v>646</v>
      </c>
      <c r="C737" s="379">
        <v>10000</v>
      </c>
    </row>
    <row r="738" spans="1:3" x14ac:dyDescent="0.3">
      <c r="A738" s="428" t="s">
        <v>2953</v>
      </c>
      <c r="B738" s="428" t="s">
        <v>3352</v>
      </c>
      <c r="C738" s="245">
        <v>10000</v>
      </c>
    </row>
    <row r="739" spans="1:3" x14ac:dyDescent="0.3">
      <c r="A739" s="427" t="s">
        <v>2953</v>
      </c>
      <c r="B739" s="427" t="s">
        <v>3353</v>
      </c>
      <c r="C739" s="379">
        <v>10000</v>
      </c>
    </row>
    <row r="740" spans="1:3" x14ac:dyDescent="0.3">
      <c r="A740" s="428" t="s">
        <v>2953</v>
      </c>
      <c r="B740" s="428" t="s">
        <v>488</v>
      </c>
      <c r="C740" s="245">
        <v>10000</v>
      </c>
    </row>
    <row r="741" spans="1:3" x14ac:dyDescent="0.3">
      <c r="A741" s="427" t="s">
        <v>2953</v>
      </c>
      <c r="B741" s="427" t="s">
        <v>618</v>
      </c>
      <c r="C741" s="379">
        <v>10000</v>
      </c>
    </row>
    <row r="742" spans="1:3" x14ac:dyDescent="0.3">
      <c r="A742" s="428" t="s">
        <v>2953</v>
      </c>
      <c r="B742" s="428" t="s">
        <v>612</v>
      </c>
      <c r="C742" s="245">
        <v>10000</v>
      </c>
    </row>
    <row r="743" spans="1:3" x14ac:dyDescent="0.3">
      <c r="A743" s="427" t="s">
        <v>2953</v>
      </c>
      <c r="B743" s="427" t="s">
        <v>608</v>
      </c>
      <c r="C743" s="379">
        <v>10000</v>
      </c>
    </row>
    <row r="744" spans="1:3" x14ac:dyDescent="0.3">
      <c r="A744" s="428" t="s">
        <v>2953</v>
      </c>
      <c r="B744" s="428" t="s">
        <v>600</v>
      </c>
      <c r="C744" s="245">
        <v>10000</v>
      </c>
    </row>
    <row r="745" spans="1:3" x14ac:dyDescent="0.3">
      <c r="A745" s="427" t="s">
        <v>2953</v>
      </c>
      <c r="B745" s="427" t="s">
        <v>599</v>
      </c>
      <c r="C745" s="379">
        <v>10000</v>
      </c>
    </row>
    <row r="746" spans="1:3" x14ac:dyDescent="0.3">
      <c r="A746" s="428" t="s">
        <v>2953</v>
      </c>
      <c r="B746" s="428" t="s">
        <v>645</v>
      </c>
      <c r="C746" s="245">
        <v>10000</v>
      </c>
    </row>
    <row r="747" spans="1:3" x14ac:dyDescent="0.3">
      <c r="A747" s="427" t="s">
        <v>2953</v>
      </c>
      <c r="B747" s="427" t="s">
        <v>615</v>
      </c>
      <c r="C747" s="379">
        <v>10000</v>
      </c>
    </row>
    <row r="748" spans="1:3" x14ac:dyDescent="0.3">
      <c r="A748" s="428" t="s">
        <v>2953</v>
      </c>
      <c r="B748" s="428" t="s">
        <v>629</v>
      </c>
      <c r="C748" s="245">
        <v>10000</v>
      </c>
    </row>
    <row r="749" spans="1:3" x14ac:dyDescent="0.3">
      <c r="A749" s="427" t="s">
        <v>2953</v>
      </c>
      <c r="B749" s="427" t="s">
        <v>625</v>
      </c>
      <c r="C749" s="379">
        <v>10000</v>
      </c>
    </row>
    <row r="750" spans="1:3" x14ac:dyDescent="0.3">
      <c r="A750" s="428" t="s">
        <v>2953</v>
      </c>
      <c r="B750" s="428" t="s">
        <v>3368</v>
      </c>
      <c r="C750" s="245">
        <v>10000</v>
      </c>
    </row>
    <row r="751" spans="1:3" x14ac:dyDescent="0.3">
      <c r="A751" s="427" t="s">
        <v>2953</v>
      </c>
      <c r="B751" s="427" t="s">
        <v>3374</v>
      </c>
      <c r="C751" s="379">
        <v>10000</v>
      </c>
    </row>
    <row r="752" spans="1:3" x14ac:dyDescent="0.3">
      <c r="A752" s="428" t="s">
        <v>2953</v>
      </c>
      <c r="B752" s="428" t="s">
        <v>603</v>
      </c>
      <c r="C752" s="245">
        <v>10000</v>
      </c>
    </row>
    <row r="753" spans="1:3" x14ac:dyDescent="0.3">
      <c r="A753" s="427" t="s">
        <v>2953</v>
      </c>
      <c r="B753" s="427" t="s">
        <v>3383</v>
      </c>
      <c r="C753" s="379">
        <v>10000</v>
      </c>
    </row>
    <row r="754" spans="1:3" x14ac:dyDescent="0.3">
      <c r="A754" s="428" t="s">
        <v>2953</v>
      </c>
      <c r="B754" s="428" t="s">
        <v>642</v>
      </c>
      <c r="C754" s="245">
        <v>10000</v>
      </c>
    </row>
    <row r="755" spans="1:3" x14ac:dyDescent="0.3">
      <c r="A755" s="427" t="s">
        <v>2953</v>
      </c>
      <c r="B755" s="427" t="s">
        <v>614</v>
      </c>
      <c r="C755" s="379">
        <v>10000</v>
      </c>
    </row>
    <row r="756" spans="1:3" x14ac:dyDescent="0.3">
      <c r="A756" s="428" t="s">
        <v>2953</v>
      </c>
      <c r="B756" s="428" t="s">
        <v>649</v>
      </c>
      <c r="C756" s="245">
        <v>10000</v>
      </c>
    </row>
    <row r="757" spans="1:3" x14ac:dyDescent="0.3">
      <c r="A757" s="427" t="s">
        <v>2953</v>
      </c>
      <c r="B757" s="427" t="s">
        <v>619</v>
      </c>
      <c r="C757" s="379">
        <v>10000</v>
      </c>
    </row>
    <row r="758" spans="1:3" x14ac:dyDescent="0.3">
      <c r="A758" s="428" t="s">
        <v>2953</v>
      </c>
      <c r="B758" s="428" t="s">
        <v>596</v>
      </c>
      <c r="C758" s="245">
        <v>10000</v>
      </c>
    </row>
    <row r="759" spans="1:3" x14ac:dyDescent="0.3">
      <c r="A759" s="427" t="s">
        <v>2953</v>
      </c>
      <c r="B759" s="427" t="s">
        <v>623</v>
      </c>
      <c r="C759" s="379">
        <v>10000</v>
      </c>
    </row>
    <row r="760" spans="1:3" x14ac:dyDescent="0.3">
      <c r="A760" s="428" t="s">
        <v>2953</v>
      </c>
      <c r="B760" s="428" t="s">
        <v>638</v>
      </c>
      <c r="C760" s="245">
        <v>10000</v>
      </c>
    </row>
    <row r="761" spans="1:3" x14ac:dyDescent="0.3">
      <c r="A761" s="427" t="s">
        <v>2953</v>
      </c>
      <c r="B761" s="427" t="s">
        <v>616</v>
      </c>
      <c r="C761" s="379">
        <v>10000</v>
      </c>
    </row>
    <row r="762" spans="1:3" x14ac:dyDescent="0.3">
      <c r="A762" s="428" t="s">
        <v>2953</v>
      </c>
      <c r="B762" s="428" t="s">
        <v>622</v>
      </c>
      <c r="C762" s="245">
        <v>10000</v>
      </c>
    </row>
    <row r="763" spans="1:3" x14ac:dyDescent="0.3">
      <c r="A763" s="427" t="s">
        <v>2953</v>
      </c>
      <c r="B763" s="427" t="s">
        <v>630</v>
      </c>
      <c r="C763" s="379">
        <v>10000</v>
      </c>
    </row>
    <row r="764" spans="1:3" x14ac:dyDescent="0.3">
      <c r="A764" s="428" t="s">
        <v>2953</v>
      </c>
      <c r="B764" s="428" t="s">
        <v>607</v>
      </c>
      <c r="C764" s="245">
        <v>10000</v>
      </c>
    </row>
    <row r="765" spans="1:3" x14ac:dyDescent="0.3">
      <c r="A765" s="427" t="s">
        <v>2953</v>
      </c>
      <c r="B765" s="427" t="s">
        <v>3236</v>
      </c>
      <c r="C765" s="379">
        <v>7934</v>
      </c>
    </row>
    <row r="766" spans="1:3" x14ac:dyDescent="0.3">
      <c r="A766" s="428" t="s">
        <v>2953</v>
      </c>
      <c r="B766" s="428" t="s">
        <v>3242</v>
      </c>
      <c r="C766" s="245">
        <v>7558</v>
      </c>
    </row>
    <row r="767" spans="1:3" x14ac:dyDescent="0.3">
      <c r="A767" s="427" t="s">
        <v>2953</v>
      </c>
      <c r="B767" s="427" t="s">
        <v>3021</v>
      </c>
      <c r="C767" s="379">
        <v>6000</v>
      </c>
    </row>
    <row r="768" spans="1:3" x14ac:dyDescent="0.3">
      <c r="A768" s="428" t="s">
        <v>2953</v>
      </c>
      <c r="B768" s="428" t="s">
        <v>653</v>
      </c>
      <c r="C768" s="245">
        <v>6000</v>
      </c>
    </row>
    <row r="769" spans="1:5" x14ac:dyDescent="0.3">
      <c r="A769" s="427" t="s">
        <v>2953</v>
      </c>
      <c r="B769" s="427" t="s">
        <v>3269</v>
      </c>
      <c r="C769" s="379">
        <v>6000</v>
      </c>
    </row>
    <row r="770" spans="1:5" x14ac:dyDescent="0.3">
      <c r="A770" s="428" t="s">
        <v>2953</v>
      </c>
      <c r="B770" s="428" t="s">
        <v>661</v>
      </c>
      <c r="C770" s="245">
        <v>6000</v>
      </c>
    </row>
    <row r="771" spans="1:5" x14ac:dyDescent="0.3">
      <c r="A771" s="427" t="s">
        <v>2953</v>
      </c>
      <c r="B771" s="427" t="s">
        <v>659</v>
      </c>
      <c r="C771" s="379">
        <v>6000</v>
      </c>
    </row>
    <row r="772" spans="1:5" x14ac:dyDescent="0.3">
      <c r="A772" s="428" t="s">
        <v>2953</v>
      </c>
      <c r="B772" s="428" t="s">
        <v>657</v>
      </c>
      <c r="C772" s="245">
        <v>6000</v>
      </c>
    </row>
    <row r="773" spans="1:5" x14ac:dyDescent="0.3">
      <c r="A773" s="427" t="s">
        <v>2953</v>
      </c>
      <c r="B773" s="427" t="s">
        <v>655</v>
      </c>
      <c r="C773" s="379">
        <v>6000</v>
      </c>
      <c r="D773" s="425"/>
      <c r="E773" s="426"/>
    </row>
    <row r="774" spans="1:5" x14ac:dyDescent="0.3">
      <c r="A774" s="428" t="s">
        <v>2953</v>
      </c>
      <c r="B774" s="428" t="s">
        <v>473</v>
      </c>
      <c r="C774" s="245">
        <v>4974</v>
      </c>
      <c r="D774" s="425"/>
      <c r="E774" s="426"/>
    </row>
    <row r="775" spans="1:5" x14ac:dyDescent="0.3">
      <c r="A775" s="74"/>
      <c r="B775" s="74" t="s">
        <v>0</v>
      </c>
      <c r="C775" s="380">
        <f>SUM(C6:C774)</f>
        <v>182101455969</v>
      </c>
    </row>
  </sheetData>
  <autoFilter ref="A5:C775" xr:uid="{00000000-0001-0000-1B00-000000000000}">
    <sortState xmlns:xlrd2="http://schemas.microsoft.com/office/spreadsheetml/2017/richdata2" ref="A6:C775">
      <sortCondition ref="A5:A775"/>
    </sortState>
  </autoFilter>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33"/>
  <sheetViews>
    <sheetView zoomScale="85" zoomScaleNormal="85" workbookViewId="0">
      <selection activeCell="A3" sqref="A3"/>
    </sheetView>
  </sheetViews>
  <sheetFormatPr baseColWidth="10" defaultColWidth="11.5703125" defaultRowHeight="13.5" x14ac:dyDescent="0.3"/>
  <cols>
    <col min="1" max="1" width="57.7109375" style="30" bestFit="1" customWidth="1"/>
    <col min="2" max="2" width="17.28515625" style="30" customWidth="1"/>
    <col min="3" max="16384" width="11.5703125" style="30"/>
  </cols>
  <sheetData>
    <row r="1" spans="1:2" ht="15" x14ac:dyDescent="0.3">
      <c r="A1" s="2" t="s">
        <v>2067</v>
      </c>
    </row>
    <row r="3" spans="1:2" ht="14.25" thickBot="1" x14ac:dyDescent="0.35">
      <c r="A3" s="246" t="s">
        <v>2062</v>
      </c>
      <c r="B3" s="242" t="s">
        <v>2058</v>
      </c>
    </row>
    <row r="4" spans="1:2" x14ac:dyDescent="0.3">
      <c r="A4" s="153" t="s">
        <v>1955</v>
      </c>
      <c r="B4" s="381">
        <v>91235223972</v>
      </c>
    </row>
    <row r="5" spans="1:2" x14ac:dyDescent="0.3">
      <c r="A5" s="197" t="s">
        <v>2041</v>
      </c>
      <c r="B5" s="382">
        <v>49691112896</v>
      </c>
    </row>
    <row r="6" spans="1:2" x14ac:dyDescent="0.3">
      <c r="A6" s="153" t="s">
        <v>2042</v>
      </c>
      <c r="B6" s="381">
        <v>26062275982</v>
      </c>
    </row>
    <row r="7" spans="1:2" x14ac:dyDescent="0.3">
      <c r="A7" s="197" t="s">
        <v>2050</v>
      </c>
      <c r="B7" s="382">
        <v>21797329222</v>
      </c>
    </row>
    <row r="8" spans="1:2" x14ac:dyDescent="0.3">
      <c r="A8" s="153" t="s">
        <v>2043</v>
      </c>
      <c r="B8" s="381">
        <v>13318869305</v>
      </c>
    </row>
    <row r="9" spans="1:2" x14ac:dyDescent="0.3">
      <c r="A9" s="197" t="s">
        <v>3389</v>
      </c>
      <c r="B9" s="382">
        <v>12477396208</v>
      </c>
    </row>
    <row r="10" spans="1:2" x14ac:dyDescent="0.3">
      <c r="A10" s="153" t="s">
        <v>2923</v>
      </c>
      <c r="B10" s="381">
        <v>10815895752</v>
      </c>
    </row>
    <row r="11" spans="1:2" x14ac:dyDescent="0.3">
      <c r="A11" s="197" t="s">
        <v>2054</v>
      </c>
      <c r="B11" s="382">
        <v>8998538411</v>
      </c>
    </row>
    <row r="12" spans="1:2" x14ac:dyDescent="0.3">
      <c r="A12" s="153" t="s">
        <v>2052</v>
      </c>
      <c r="B12" s="381">
        <v>8011459759</v>
      </c>
    </row>
    <row r="13" spans="1:2" x14ac:dyDescent="0.3">
      <c r="A13" s="197" t="s">
        <v>1964</v>
      </c>
      <c r="B13" s="382">
        <v>6499415318</v>
      </c>
    </row>
    <row r="14" spans="1:2" x14ac:dyDescent="0.3">
      <c r="A14" s="153" t="s">
        <v>1931</v>
      </c>
      <c r="B14" s="381">
        <v>4009112606</v>
      </c>
    </row>
    <row r="15" spans="1:2" x14ac:dyDescent="0.3">
      <c r="A15" s="197" t="s">
        <v>2051</v>
      </c>
      <c r="B15" s="382">
        <v>3204721252</v>
      </c>
    </row>
    <row r="16" spans="1:2" x14ac:dyDescent="0.3">
      <c r="A16" s="153" t="s">
        <v>2053</v>
      </c>
      <c r="B16" s="381">
        <v>2930367363</v>
      </c>
    </row>
    <row r="17" spans="1:2" x14ac:dyDescent="0.3">
      <c r="A17" s="197" t="s">
        <v>2941</v>
      </c>
      <c r="B17" s="382">
        <v>2007363783</v>
      </c>
    </row>
    <row r="18" spans="1:2" x14ac:dyDescent="0.3">
      <c r="A18" s="153" t="s">
        <v>1966</v>
      </c>
      <c r="B18" s="381">
        <v>1013100000</v>
      </c>
    </row>
    <row r="19" spans="1:2" x14ac:dyDescent="0.3">
      <c r="A19" s="197" t="s">
        <v>2063</v>
      </c>
      <c r="B19" s="382">
        <v>824430820</v>
      </c>
    </row>
    <row r="20" spans="1:2" x14ac:dyDescent="0.3">
      <c r="A20" s="153" t="s">
        <v>1889</v>
      </c>
      <c r="B20" s="381">
        <v>501819270</v>
      </c>
    </row>
    <row r="21" spans="1:2" x14ac:dyDescent="0.3">
      <c r="A21" s="197" t="s">
        <v>2951</v>
      </c>
      <c r="B21" s="382">
        <v>500038753</v>
      </c>
    </row>
    <row r="22" spans="1:2" x14ac:dyDescent="0.3">
      <c r="A22" s="153" t="s">
        <v>2118</v>
      </c>
      <c r="B22" s="381">
        <v>459380124</v>
      </c>
    </row>
    <row r="23" spans="1:2" x14ac:dyDescent="0.3">
      <c r="A23" s="197" t="s">
        <v>1987</v>
      </c>
      <c r="B23" s="382">
        <v>136270436</v>
      </c>
    </row>
    <row r="24" spans="1:2" x14ac:dyDescent="0.3">
      <c r="A24" s="153" t="s">
        <v>2044</v>
      </c>
      <c r="B24" s="381">
        <v>111943227</v>
      </c>
    </row>
    <row r="25" spans="1:2" x14ac:dyDescent="0.3">
      <c r="A25" s="197" t="s">
        <v>1972</v>
      </c>
      <c r="B25" s="382">
        <v>63550698</v>
      </c>
    </row>
    <row r="26" spans="1:2" x14ac:dyDescent="0.3">
      <c r="A26" s="153" t="s">
        <v>2924</v>
      </c>
      <c r="B26" s="381">
        <v>40796916</v>
      </c>
    </row>
    <row r="27" spans="1:2" x14ac:dyDescent="0.3">
      <c r="A27" s="197" t="s">
        <v>1974</v>
      </c>
      <c r="B27" s="382">
        <v>30863794</v>
      </c>
    </row>
    <row r="28" spans="1:2" x14ac:dyDescent="0.3">
      <c r="A28" s="153" t="s">
        <v>1970</v>
      </c>
      <c r="B28" s="381">
        <v>6130000</v>
      </c>
    </row>
    <row r="29" spans="1:2" x14ac:dyDescent="0.3">
      <c r="A29" s="197" t="s">
        <v>2056</v>
      </c>
      <c r="B29" s="382">
        <v>5120781</v>
      </c>
    </row>
    <row r="30" spans="1:2" x14ac:dyDescent="0.3">
      <c r="A30" s="303" t="s">
        <v>2926</v>
      </c>
      <c r="B30" s="381">
        <v>457906</v>
      </c>
    </row>
    <row r="31" spans="1:2" x14ac:dyDescent="0.3">
      <c r="A31" s="197" t="s">
        <v>2055</v>
      </c>
      <c r="B31" s="382">
        <v>-82651528585</v>
      </c>
    </row>
    <row r="32" spans="1:2" x14ac:dyDescent="0.3">
      <c r="A32" s="73" t="s">
        <v>0</v>
      </c>
      <c r="B32" s="248">
        <f>SUM(B4:B31)</f>
        <v>182101455969</v>
      </c>
    </row>
    <row r="33" spans="2:2" x14ac:dyDescent="0.3">
      <c r="B33" s="249"/>
    </row>
  </sheetData>
  <autoFilter ref="A3:B32" xr:uid="{00000000-0001-0000-1C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
  <sheetViews>
    <sheetView showGridLines="0" zoomScale="85" zoomScaleNormal="85" workbookViewId="0">
      <selection activeCell="D5" sqref="D5"/>
    </sheetView>
  </sheetViews>
  <sheetFormatPr baseColWidth="10" defaultColWidth="11.5703125" defaultRowHeight="13.5" x14ac:dyDescent="0.3"/>
  <cols>
    <col min="1" max="1" width="22.28515625" style="30" customWidth="1"/>
    <col min="2" max="2" width="30.7109375" style="30" customWidth="1"/>
    <col min="3" max="3" width="4.42578125" style="30" bestFit="1" customWidth="1"/>
    <col min="4" max="4" width="21.7109375" style="30" customWidth="1"/>
    <col min="5" max="5" width="23" style="30" customWidth="1"/>
    <col min="6" max="6" width="12.85546875" style="30" customWidth="1"/>
    <col min="7" max="7" width="39.140625" style="30" customWidth="1"/>
    <col min="8" max="16384" width="11.5703125" style="30"/>
  </cols>
  <sheetData>
    <row r="1" spans="1:7" ht="15" x14ac:dyDescent="0.3">
      <c r="A1" s="2" t="s">
        <v>1453</v>
      </c>
      <c r="B1" s="29"/>
    </row>
    <row r="2" spans="1:7" x14ac:dyDescent="0.3">
      <c r="A2" s="51"/>
    </row>
    <row r="3" spans="1:7" ht="54.75" thickBot="1" x14ac:dyDescent="0.35">
      <c r="A3" s="273" t="s">
        <v>1</v>
      </c>
      <c r="B3" s="273" t="s">
        <v>667</v>
      </c>
      <c r="C3" s="18" t="s">
        <v>668</v>
      </c>
      <c r="D3" s="273" t="s">
        <v>669</v>
      </c>
      <c r="E3" s="280" t="s">
        <v>670</v>
      </c>
      <c r="F3" s="273" t="s">
        <v>671</v>
      </c>
      <c r="G3" s="273" t="s">
        <v>2828</v>
      </c>
    </row>
    <row r="4" spans="1:7" ht="14.25" thickBot="1" x14ac:dyDescent="0.35">
      <c r="A4" s="527" t="s">
        <v>672</v>
      </c>
      <c r="B4" s="319" t="s">
        <v>673</v>
      </c>
      <c r="C4" s="320">
        <v>0.1</v>
      </c>
      <c r="D4" s="319" t="s">
        <v>674</v>
      </c>
      <c r="E4" s="319" t="s">
        <v>675</v>
      </c>
      <c r="F4" s="319" t="s">
        <v>675</v>
      </c>
      <c r="G4" s="149" t="s">
        <v>675</v>
      </c>
    </row>
    <row r="5" spans="1:7" ht="67.5" x14ac:dyDescent="0.3">
      <c r="A5" s="523"/>
      <c r="B5" s="321" t="s">
        <v>672</v>
      </c>
      <c r="C5" s="322">
        <v>0.9</v>
      </c>
      <c r="D5" s="321" t="s">
        <v>676</v>
      </c>
      <c r="E5" s="321" t="s">
        <v>665</v>
      </c>
      <c r="F5" s="321" t="s">
        <v>677</v>
      </c>
      <c r="G5" s="282" t="s">
        <v>678</v>
      </c>
    </row>
    <row r="6" spans="1:7" x14ac:dyDescent="0.3">
      <c r="A6" s="526" t="s">
        <v>5</v>
      </c>
      <c r="B6" s="323" t="s">
        <v>673</v>
      </c>
      <c r="C6" s="324">
        <v>0.1</v>
      </c>
      <c r="D6" s="323" t="s">
        <v>674</v>
      </c>
      <c r="E6" s="323" t="s">
        <v>675</v>
      </c>
      <c r="F6" s="323" t="s">
        <v>675</v>
      </c>
      <c r="G6" s="323" t="s">
        <v>675</v>
      </c>
    </row>
    <row r="7" spans="1:7" ht="68.25" thickBot="1" x14ac:dyDescent="0.35">
      <c r="A7" s="526"/>
      <c r="B7" s="323" t="s">
        <v>5</v>
      </c>
      <c r="C7" s="324">
        <v>0.9</v>
      </c>
      <c r="D7" s="323" t="s">
        <v>2857</v>
      </c>
      <c r="E7" s="323" t="s">
        <v>2858</v>
      </c>
      <c r="F7" s="323" t="s">
        <v>685</v>
      </c>
      <c r="G7" s="323" t="s">
        <v>7</v>
      </c>
    </row>
    <row r="8" spans="1:7" ht="14.25" thickBot="1" x14ac:dyDescent="0.35">
      <c r="A8" s="523" t="s">
        <v>6</v>
      </c>
      <c r="B8" s="321" t="s">
        <v>673</v>
      </c>
      <c r="C8" s="322">
        <v>0.1</v>
      </c>
      <c r="D8" s="321" t="s">
        <v>674</v>
      </c>
      <c r="E8" s="321" t="s">
        <v>675</v>
      </c>
      <c r="F8" s="321" t="s">
        <v>675</v>
      </c>
      <c r="G8" s="281" t="s">
        <v>675</v>
      </c>
    </row>
    <row r="9" spans="1:7" ht="14.25" thickBot="1" x14ac:dyDescent="0.35">
      <c r="A9" s="523"/>
      <c r="B9" s="325" t="s">
        <v>697</v>
      </c>
      <c r="C9" s="326">
        <v>0.9</v>
      </c>
      <c r="D9" s="325" t="s">
        <v>676</v>
      </c>
      <c r="E9" s="325" t="s">
        <v>665</v>
      </c>
      <c r="F9" s="325" t="s">
        <v>681</v>
      </c>
      <c r="G9" s="283" t="s">
        <v>698</v>
      </c>
    </row>
    <row r="10" spans="1:7" ht="27" x14ac:dyDescent="0.3">
      <c r="A10" s="323" t="s">
        <v>2849</v>
      </c>
      <c r="B10" s="323" t="s">
        <v>2859</v>
      </c>
      <c r="C10" s="327">
        <v>1</v>
      </c>
      <c r="D10" s="323" t="s">
        <v>2860</v>
      </c>
      <c r="E10" s="323" t="s">
        <v>665</v>
      </c>
      <c r="F10" s="335" t="s">
        <v>681</v>
      </c>
      <c r="G10" s="250" t="s">
        <v>682</v>
      </c>
    </row>
    <row r="11" spans="1:7" ht="14.25" thickBot="1" x14ac:dyDescent="0.35">
      <c r="A11" s="523" t="s">
        <v>8</v>
      </c>
      <c r="B11" s="328" t="s">
        <v>673</v>
      </c>
      <c r="C11" s="329">
        <v>0.1</v>
      </c>
      <c r="D11" s="328" t="s">
        <v>674</v>
      </c>
      <c r="E11" s="328" t="s">
        <v>675</v>
      </c>
      <c r="F11" s="328" t="s">
        <v>675</v>
      </c>
      <c r="G11" s="284" t="s">
        <v>675</v>
      </c>
    </row>
    <row r="12" spans="1:7" ht="27" x14ac:dyDescent="0.3">
      <c r="A12" s="523"/>
      <c r="B12" s="319" t="s">
        <v>2861</v>
      </c>
      <c r="C12" s="320">
        <v>0.9</v>
      </c>
      <c r="D12" s="319" t="s">
        <v>2862</v>
      </c>
      <c r="E12" s="319" t="s">
        <v>665</v>
      </c>
      <c r="F12" s="319" t="s">
        <v>681</v>
      </c>
      <c r="G12" s="285" t="s">
        <v>682</v>
      </c>
    </row>
    <row r="13" spans="1:7" x14ac:dyDescent="0.3">
      <c r="A13" s="526" t="s">
        <v>9</v>
      </c>
      <c r="B13" s="323" t="s">
        <v>673</v>
      </c>
      <c r="C13" s="324">
        <v>0.1</v>
      </c>
      <c r="D13" s="323" t="s">
        <v>674</v>
      </c>
      <c r="E13" s="323" t="s">
        <v>675</v>
      </c>
      <c r="F13" s="323" t="s">
        <v>675</v>
      </c>
      <c r="G13" s="151" t="s">
        <v>675</v>
      </c>
    </row>
    <row r="14" spans="1:7" x14ac:dyDescent="0.3">
      <c r="A14" s="526"/>
      <c r="B14" s="323" t="s">
        <v>2864</v>
      </c>
      <c r="C14" s="327">
        <v>0.38919999999999999</v>
      </c>
      <c r="D14" s="323" t="s">
        <v>674</v>
      </c>
      <c r="E14" s="323" t="s">
        <v>675</v>
      </c>
      <c r="F14" s="526" t="s">
        <v>681</v>
      </c>
      <c r="G14" s="525" t="s">
        <v>700</v>
      </c>
    </row>
    <row r="15" spans="1:7" x14ac:dyDescent="0.3">
      <c r="A15" s="526"/>
      <c r="B15" s="323" t="s">
        <v>699</v>
      </c>
      <c r="C15" s="327">
        <v>0.51070000000000004</v>
      </c>
      <c r="D15" s="323" t="s">
        <v>2862</v>
      </c>
      <c r="E15" s="440" t="s">
        <v>675</v>
      </c>
      <c r="F15" s="526"/>
      <c r="G15" s="525"/>
    </row>
    <row r="16" spans="1:7" ht="14.25" thickBot="1" x14ac:dyDescent="0.35">
      <c r="A16" s="523" t="s">
        <v>2863</v>
      </c>
      <c r="B16" s="328" t="s">
        <v>673</v>
      </c>
      <c r="C16" s="329">
        <v>0.1</v>
      </c>
      <c r="D16" s="328" t="s">
        <v>674</v>
      </c>
      <c r="E16" s="328" t="s">
        <v>675</v>
      </c>
      <c r="F16" s="328" t="s">
        <v>675</v>
      </c>
      <c r="G16" s="284" t="s">
        <v>675</v>
      </c>
    </row>
    <row r="17" spans="1:10" ht="14.25" thickBot="1" x14ac:dyDescent="0.35">
      <c r="A17" s="523"/>
      <c r="B17" s="325" t="s">
        <v>697</v>
      </c>
      <c r="C17" s="320">
        <v>0.9</v>
      </c>
      <c r="D17" s="319" t="s">
        <v>676</v>
      </c>
      <c r="E17" s="319" t="s">
        <v>665</v>
      </c>
      <c r="F17" s="319" t="s">
        <v>681</v>
      </c>
      <c r="G17" s="149" t="s">
        <v>698</v>
      </c>
    </row>
    <row r="18" spans="1:10" x14ac:dyDescent="0.3">
      <c r="A18" s="526" t="s">
        <v>11</v>
      </c>
      <c r="B18" s="323" t="s">
        <v>673</v>
      </c>
      <c r="C18" s="324">
        <v>0.1</v>
      </c>
      <c r="D18" s="323" t="s">
        <v>674</v>
      </c>
      <c r="E18" s="323" t="s">
        <v>675</v>
      </c>
      <c r="F18" s="323" t="s">
        <v>675</v>
      </c>
      <c r="G18" s="151" t="s">
        <v>675</v>
      </c>
    </row>
    <row r="19" spans="1:10" x14ac:dyDescent="0.3">
      <c r="A19" s="526"/>
      <c r="B19" s="323" t="s">
        <v>683</v>
      </c>
      <c r="C19" s="324">
        <v>0.9</v>
      </c>
      <c r="D19" s="323" t="s">
        <v>684</v>
      </c>
      <c r="E19" s="323" t="s">
        <v>666</v>
      </c>
      <c r="F19" s="323" t="s">
        <v>685</v>
      </c>
      <c r="G19" s="250" t="s">
        <v>686</v>
      </c>
    </row>
    <row r="20" spans="1:10" ht="14.25" thickBot="1" x14ac:dyDescent="0.35">
      <c r="A20" s="524" t="s">
        <v>44</v>
      </c>
      <c r="B20" s="328" t="s">
        <v>673</v>
      </c>
      <c r="C20" s="329">
        <v>0.1</v>
      </c>
      <c r="D20" s="328" t="s">
        <v>674</v>
      </c>
      <c r="E20" s="328" t="s">
        <v>675</v>
      </c>
      <c r="F20" s="328" t="s">
        <v>675</v>
      </c>
      <c r="G20" s="284" t="s">
        <v>675</v>
      </c>
    </row>
    <row r="21" spans="1:10" ht="14.25" thickBot="1" x14ac:dyDescent="0.35">
      <c r="A21" s="524"/>
      <c r="B21" s="328" t="s">
        <v>2907</v>
      </c>
      <c r="C21" s="330">
        <v>0.9</v>
      </c>
      <c r="D21" s="328" t="s">
        <v>676</v>
      </c>
      <c r="E21" s="319" t="s">
        <v>666</v>
      </c>
      <c r="F21" s="328" t="s">
        <v>675</v>
      </c>
      <c r="G21" s="284" t="s">
        <v>675</v>
      </c>
    </row>
    <row r="22" spans="1:10" x14ac:dyDescent="0.3">
      <c r="A22" s="526" t="s">
        <v>13</v>
      </c>
      <c r="B22" s="323" t="s">
        <v>673</v>
      </c>
      <c r="C22" s="324">
        <v>0.1</v>
      </c>
      <c r="D22" s="323" t="s">
        <v>674</v>
      </c>
      <c r="E22" s="323" t="s">
        <v>675</v>
      </c>
      <c r="F22" s="323" t="s">
        <v>675</v>
      </c>
      <c r="G22" s="151" t="s">
        <v>675</v>
      </c>
    </row>
    <row r="23" spans="1:10" x14ac:dyDescent="0.3">
      <c r="A23" s="526"/>
      <c r="B23" s="323" t="s">
        <v>687</v>
      </c>
      <c r="C23" s="324">
        <v>0.9</v>
      </c>
      <c r="D23" s="323" t="s">
        <v>676</v>
      </c>
      <c r="E23" s="323" t="s">
        <v>665</v>
      </c>
      <c r="F23" s="323" t="s">
        <v>679</v>
      </c>
      <c r="G23" s="151" t="s">
        <v>25</v>
      </c>
    </row>
    <row r="24" spans="1:10" ht="14.25" thickBot="1" x14ac:dyDescent="0.35">
      <c r="A24" s="523" t="s">
        <v>14</v>
      </c>
      <c r="B24" s="328" t="s">
        <v>673</v>
      </c>
      <c r="C24" s="329">
        <v>0.1</v>
      </c>
      <c r="D24" s="328" t="s">
        <v>674</v>
      </c>
      <c r="E24" s="328" t="s">
        <v>675</v>
      </c>
      <c r="F24" s="328" t="s">
        <v>675</v>
      </c>
      <c r="G24" s="284" t="s">
        <v>675</v>
      </c>
    </row>
    <row r="25" spans="1:10" ht="27" x14ac:dyDescent="0.3">
      <c r="A25" s="523"/>
      <c r="B25" s="319" t="s">
        <v>688</v>
      </c>
      <c r="C25" s="320">
        <v>0.9</v>
      </c>
      <c r="D25" s="319" t="s">
        <v>689</v>
      </c>
      <c r="E25" s="319" t="s">
        <v>665</v>
      </c>
      <c r="F25" s="319" t="s">
        <v>680</v>
      </c>
      <c r="G25" s="285" t="s">
        <v>690</v>
      </c>
      <c r="J25" s="441"/>
    </row>
    <row r="26" spans="1:10" x14ac:dyDescent="0.3">
      <c r="A26" s="526" t="s">
        <v>691</v>
      </c>
      <c r="B26" s="323" t="s">
        <v>673</v>
      </c>
      <c r="C26" s="324">
        <v>0.1</v>
      </c>
      <c r="D26" s="323" t="s">
        <v>674</v>
      </c>
      <c r="E26" s="323" t="s">
        <v>675</v>
      </c>
      <c r="F26" s="323" t="s">
        <v>675</v>
      </c>
      <c r="G26" s="151" t="s">
        <v>675</v>
      </c>
      <c r="J26" s="441"/>
    </row>
    <row r="27" spans="1:10" x14ac:dyDescent="0.3">
      <c r="A27" s="526"/>
      <c r="B27" s="323" t="s">
        <v>692</v>
      </c>
      <c r="C27" s="324">
        <v>0.9</v>
      </c>
      <c r="D27" s="323" t="s">
        <v>693</v>
      </c>
      <c r="E27" s="323" t="s">
        <v>666</v>
      </c>
      <c r="F27" s="323" t="s">
        <v>25</v>
      </c>
      <c r="G27" s="132" t="s">
        <v>701</v>
      </c>
    </row>
    <row r="28" spans="1:10" ht="14.25" thickBot="1" x14ac:dyDescent="0.35">
      <c r="A28" s="523" t="s">
        <v>16</v>
      </c>
      <c r="B28" s="328" t="s">
        <v>673</v>
      </c>
      <c r="C28" s="329">
        <v>0.1</v>
      </c>
      <c r="D28" s="328" t="s">
        <v>674</v>
      </c>
      <c r="E28" s="328" t="s">
        <v>675</v>
      </c>
      <c r="F28" s="328" t="s">
        <v>675</v>
      </c>
      <c r="G28" s="284" t="s">
        <v>675</v>
      </c>
    </row>
    <row r="29" spans="1:10" ht="27" x14ac:dyDescent="0.3">
      <c r="A29" s="523"/>
      <c r="B29" s="319" t="s">
        <v>694</v>
      </c>
      <c r="C29" s="320">
        <v>0.9</v>
      </c>
      <c r="D29" s="319" t="s">
        <v>676</v>
      </c>
      <c r="E29" s="319" t="s">
        <v>665</v>
      </c>
      <c r="F29" s="319" t="s">
        <v>680</v>
      </c>
      <c r="G29" s="285" t="s">
        <v>695</v>
      </c>
    </row>
    <row r="30" spans="1:10" x14ac:dyDescent="0.3">
      <c r="A30" s="526" t="s">
        <v>22</v>
      </c>
      <c r="B30" s="323" t="s">
        <v>25</v>
      </c>
      <c r="C30" s="331" t="s">
        <v>25</v>
      </c>
      <c r="D30" s="332" t="s">
        <v>25</v>
      </c>
      <c r="E30" s="332" t="s">
        <v>25</v>
      </c>
      <c r="F30" s="332" t="s">
        <v>25</v>
      </c>
      <c r="G30" s="286" t="s">
        <v>25</v>
      </c>
    </row>
    <row r="31" spans="1:10" x14ac:dyDescent="0.3">
      <c r="A31" s="526"/>
      <c r="B31" s="323" t="s">
        <v>25</v>
      </c>
      <c r="C31" s="331" t="s">
        <v>25</v>
      </c>
      <c r="D31" s="332" t="s">
        <v>25</v>
      </c>
      <c r="E31" s="332" t="s">
        <v>25</v>
      </c>
      <c r="F31" s="332" t="s">
        <v>25</v>
      </c>
      <c r="G31" s="286" t="s">
        <v>25</v>
      </c>
    </row>
    <row r="32" spans="1:10" ht="14.25" thickBot="1" x14ac:dyDescent="0.35">
      <c r="A32" s="524" t="s">
        <v>17</v>
      </c>
      <c r="B32" s="328" t="s">
        <v>673</v>
      </c>
      <c r="C32" s="329">
        <v>0.1</v>
      </c>
      <c r="D32" s="328" t="s">
        <v>674</v>
      </c>
      <c r="E32" s="328" t="s">
        <v>675</v>
      </c>
      <c r="F32" s="328" t="s">
        <v>675</v>
      </c>
      <c r="G32" s="287" t="s">
        <v>675</v>
      </c>
    </row>
    <row r="33" spans="1:7" ht="14.25" thickBot="1" x14ac:dyDescent="0.35">
      <c r="A33" s="524"/>
      <c r="B33" s="328" t="s">
        <v>696</v>
      </c>
      <c r="C33" s="329">
        <v>0.9</v>
      </c>
      <c r="D33" s="328" t="s">
        <v>25</v>
      </c>
      <c r="E33" s="328" t="s">
        <v>25</v>
      </c>
      <c r="F33" s="328" t="s">
        <v>25</v>
      </c>
      <c r="G33" s="287" t="s">
        <v>25</v>
      </c>
    </row>
    <row r="34" spans="1:7" ht="14.25" thickBot="1" x14ac:dyDescent="0.35">
      <c r="A34" s="333" t="s">
        <v>23</v>
      </c>
      <c r="B34" s="334" t="s">
        <v>25</v>
      </c>
      <c r="C34" s="334" t="s">
        <v>25</v>
      </c>
      <c r="D34" s="334" t="s">
        <v>25</v>
      </c>
      <c r="E34" s="334" t="s">
        <v>25</v>
      </c>
      <c r="F34" s="334" t="s">
        <v>25</v>
      </c>
      <c r="G34" s="289" t="s">
        <v>25</v>
      </c>
    </row>
    <row r="35" spans="1:7" ht="27.75" thickBot="1" x14ac:dyDescent="0.35">
      <c r="A35" s="328" t="s">
        <v>24</v>
      </c>
      <c r="B35" s="328" t="s">
        <v>673</v>
      </c>
      <c r="C35" s="329">
        <v>1</v>
      </c>
      <c r="D35" s="328" t="s">
        <v>674</v>
      </c>
      <c r="E35" s="328" t="s">
        <v>675</v>
      </c>
      <c r="F35" s="328" t="s">
        <v>675</v>
      </c>
      <c r="G35" s="287" t="s">
        <v>675</v>
      </c>
    </row>
    <row r="36" spans="1:7" x14ac:dyDescent="0.3">
      <c r="A36" s="30" t="s">
        <v>1570</v>
      </c>
    </row>
    <row r="37" spans="1:7" x14ac:dyDescent="0.3">
      <c r="A37" s="30" t="s">
        <v>1571</v>
      </c>
    </row>
  </sheetData>
  <autoFilter ref="A3:G35" xr:uid="{00000000-0001-0000-0200-000000000000}"/>
  <mergeCells count="16">
    <mergeCell ref="A11:A12"/>
    <mergeCell ref="A13:A15"/>
    <mergeCell ref="A4:A5"/>
    <mergeCell ref="A6:A7"/>
    <mergeCell ref="A8:A9"/>
    <mergeCell ref="A28:A29"/>
    <mergeCell ref="A32:A33"/>
    <mergeCell ref="G14:G15"/>
    <mergeCell ref="A20:A21"/>
    <mergeCell ref="A30:A31"/>
    <mergeCell ref="F14:F15"/>
    <mergeCell ref="A16:A17"/>
    <mergeCell ref="A18:A19"/>
    <mergeCell ref="A22:A23"/>
    <mergeCell ref="A24:A25"/>
    <mergeCell ref="A26:A27"/>
  </mergeCells>
  <conditionalFormatting sqref="G14">
    <cfRule type="containsText" dxfId="3" priority="2" operator="containsText" text="Not">
      <formula>NOT(ISERROR(SEARCH("Not",G14)))</formula>
    </cfRule>
  </conditionalFormatting>
  <conditionalFormatting sqref="G27">
    <cfRule type="containsText" dxfId="2" priority="1" operator="containsText" text="Not">
      <formula>NOT(ISERROR(SEARCH("Not",G27)))</formula>
    </cfRule>
  </conditionalFormatting>
  <hyperlinks>
    <hyperlink ref="G5" r:id="rId1" display="https://s2.q4cdn.com/610165863/files/doc_downloads/FINAL-IMG-2020-Management-Information-Circular-May-29-2020-(1).pdf" xr:uid="{00000000-0004-0000-0200-000000000000}"/>
    <hyperlink ref="G10" r:id="rId2" xr:uid="{00000000-0004-0000-0200-000001000000}"/>
    <hyperlink ref="G12" r:id="rId3" xr:uid="{00000000-0004-0000-0200-000002000000}"/>
    <hyperlink ref="G25" r:id="rId4" display="https://www.zonebourse.com/cours/action/TREVALI-MINING-CORPORATIO-6714470/societe/" xr:uid="{00000000-0004-0000-0200-000004000000}"/>
    <hyperlink ref="G29" r:id="rId5" xr:uid="{00000000-0004-0000-0200-000005000000}"/>
    <hyperlink ref="G19" r:id="rId6" xr:uid="{00000000-0004-0000-0200-000003000000}"/>
  </hyperlinks>
  <pageMargins left="0.7" right="0.7" top="0.75" bottom="0.75" header="0.3" footer="0.3"/>
  <pageSetup paperSize="9" orientation="portrait" r:id="rId7"/>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17"/>
  <sheetViews>
    <sheetView zoomScale="85" zoomScaleNormal="85" workbookViewId="0"/>
  </sheetViews>
  <sheetFormatPr baseColWidth="10" defaultColWidth="39.42578125" defaultRowHeight="13.5" x14ac:dyDescent="0.3"/>
  <cols>
    <col min="1" max="1" width="48.140625" style="30" customWidth="1"/>
    <col min="2" max="2" width="17" style="30" bestFit="1" customWidth="1"/>
    <col min="3" max="16384" width="39.42578125" style="30"/>
  </cols>
  <sheetData>
    <row r="1" spans="1:2" ht="15" x14ac:dyDescent="0.3">
      <c r="A1" s="2" t="s">
        <v>2064</v>
      </c>
    </row>
    <row r="3" spans="1:2" ht="14.25" thickBot="1" x14ac:dyDescent="0.35">
      <c r="A3" s="241" t="s">
        <v>1</v>
      </c>
      <c r="B3" s="241" t="s">
        <v>2058</v>
      </c>
    </row>
    <row r="4" spans="1:2" x14ac:dyDescent="0.3">
      <c r="A4" s="247" t="s">
        <v>3390</v>
      </c>
      <c r="B4" s="150">
        <v>26417037986</v>
      </c>
    </row>
    <row r="5" spans="1:2" x14ac:dyDescent="0.3">
      <c r="A5" s="243" t="s">
        <v>1459</v>
      </c>
      <c r="B5" s="244">
        <v>10729952856</v>
      </c>
    </row>
    <row r="6" spans="1:2" x14ac:dyDescent="0.3">
      <c r="A6" s="149" t="s">
        <v>3391</v>
      </c>
      <c r="B6" s="150">
        <v>9524792344</v>
      </c>
    </row>
    <row r="7" spans="1:2" x14ac:dyDescent="0.3">
      <c r="A7" s="243" t="s">
        <v>3392</v>
      </c>
      <c r="B7" s="244">
        <v>3488444274</v>
      </c>
    </row>
    <row r="8" spans="1:2" x14ac:dyDescent="0.3">
      <c r="A8" s="149" t="s">
        <v>3393</v>
      </c>
      <c r="B8" s="150">
        <v>2748444157</v>
      </c>
    </row>
    <row r="9" spans="1:2" x14ac:dyDescent="0.3">
      <c r="A9" s="243" t="s">
        <v>3394</v>
      </c>
      <c r="B9" s="244">
        <v>1291631835</v>
      </c>
    </row>
    <row r="10" spans="1:2" x14ac:dyDescent="0.3">
      <c r="A10" s="149" t="s">
        <v>1461</v>
      </c>
      <c r="B10" s="150">
        <v>337162821</v>
      </c>
    </row>
    <row r="11" spans="1:2" x14ac:dyDescent="0.3">
      <c r="A11" s="243" t="s">
        <v>3395</v>
      </c>
      <c r="B11" s="244">
        <v>282622231</v>
      </c>
    </row>
    <row r="12" spans="1:2" x14ac:dyDescent="0.3">
      <c r="A12" s="149" t="s">
        <v>3396</v>
      </c>
      <c r="B12" s="150">
        <v>241995651</v>
      </c>
    </row>
    <row r="13" spans="1:2" x14ac:dyDescent="0.3">
      <c r="A13" s="243" t="s">
        <v>3397</v>
      </c>
      <c r="B13" s="244">
        <v>107602816</v>
      </c>
    </row>
    <row r="14" spans="1:2" x14ac:dyDescent="0.3">
      <c r="A14" s="149" t="s">
        <v>1513</v>
      </c>
      <c r="B14" s="150">
        <v>36879966</v>
      </c>
    </row>
    <row r="15" spans="1:2" x14ac:dyDescent="0.3">
      <c r="A15" s="243" t="s">
        <v>3398</v>
      </c>
      <c r="B15" s="244">
        <v>690400</v>
      </c>
    </row>
    <row r="16" spans="1:2" x14ac:dyDescent="0.3">
      <c r="A16" s="149" t="s">
        <v>3399</v>
      </c>
      <c r="B16" s="150">
        <v>230200</v>
      </c>
    </row>
    <row r="17" spans="1:2" x14ac:dyDescent="0.3">
      <c r="A17" s="74" t="s">
        <v>0</v>
      </c>
      <c r="B17" s="14">
        <f>SUM(B4:B16)</f>
        <v>55207487537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17"/>
  <sheetViews>
    <sheetView zoomScale="85" zoomScaleNormal="85" workbookViewId="0">
      <selection activeCell="C1" sqref="C1"/>
    </sheetView>
  </sheetViews>
  <sheetFormatPr baseColWidth="10" defaultColWidth="11.5703125" defaultRowHeight="13.5" x14ac:dyDescent="0.3"/>
  <cols>
    <col min="1" max="1" width="58.7109375" style="30" bestFit="1" customWidth="1"/>
    <col min="2" max="2" width="18.140625" style="30" bestFit="1" customWidth="1"/>
    <col min="3" max="16384" width="11.5703125" style="362"/>
  </cols>
  <sheetData>
    <row r="1" spans="1:3" ht="15" x14ac:dyDescent="0.3">
      <c r="A1" s="2" t="s">
        <v>2065</v>
      </c>
    </row>
    <row r="3" spans="1:3" ht="14.25" thickBot="1" x14ac:dyDescent="0.35">
      <c r="A3" s="241" t="s">
        <v>2062</v>
      </c>
      <c r="B3" s="242" t="s">
        <v>2058</v>
      </c>
    </row>
    <row r="4" spans="1:3" x14ac:dyDescent="0.3">
      <c r="A4" s="149" t="s">
        <v>3400</v>
      </c>
      <c r="B4" s="383">
        <v>17290049402</v>
      </c>
      <c r="C4" s="363"/>
    </row>
    <row r="5" spans="1:3" x14ac:dyDescent="0.3">
      <c r="A5" s="288" t="s">
        <v>3401</v>
      </c>
      <c r="B5" s="384">
        <v>15548094056</v>
      </c>
    </row>
    <row r="6" spans="1:3" x14ac:dyDescent="0.3">
      <c r="A6" s="299" t="s">
        <v>3402</v>
      </c>
      <c r="B6" s="383">
        <v>6505192217</v>
      </c>
    </row>
    <row r="7" spans="1:3" x14ac:dyDescent="0.3">
      <c r="A7" s="288" t="s">
        <v>3403</v>
      </c>
      <c r="B7" s="384">
        <v>6146789003</v>
      </c>
    </row>
    <row r="8" spans="1:3" x14ac:dyDescent="0.3">
      <c r="A8" s="299" t="s">
        <v>3404</v>
      </c>
      <c r="B8" s="383">
        <v>4112773397</v>
      </c>
    </row>
    <row r="9" spans="1:3" x14ac:dyDescent="0.3">
      <c r="A9" s="288" t="s">
        <v>3405</v>
      </c>
      <c r="B9" s="384">
        <v>3026080450</v>
      </c>
    </row>
    <row r="10" spans="1:3" x14ac:dyDescent="0.3">
      <c r="A10" s="299" t="s">
        <v>3406</v>
      </c>
      <c r="B10" s="383">
        <v>1346915512</v>
      </c>
    </row>
    <row r="11" spans="1:3" x14ac:dyDescent="0.3">
      <c r="A11" s="288" t="s">
        <v>3407</v>
      </c>
      <c r="B11" s="384">
        <v>636142744</v>
      </c>
    </row>
    <row r="12" spans="1:3" x14ac:dyDescent="0.3">
      <c r="A12" s="299" t="s">
        <v>3408</v>
      </c>
      <c r="B12" s="383">
        <v>368486332</v>
      </c>
    </row>
    <row r="13" spans="1:3" x14ac:dyDescent="0.3">
      <c r="A13" s="288" t="s">
        <v>3409</v>
      </c>
      <c r="B13" s="384">
        <v>210877904</v>
      </c>
    </row>
    <row r="14" spans="1:3" x14ac:dyDescent="0.3">
      <c r="A14" s="299" t="s">
        <v>3410</v>
      </c>
      <c r="B14" s="383">
        <v>9703866</v>
      </c>
    </row>
    <row r="15" spans="1:3" x14ac:dyDescent="0.3">
      <c r="A15" s="288" t="s">
        <v>3411</v>
      </c>
      <c r="B15" s="384">
        <v>5961454</v>
      </c>
    </row>
    <row r="16" spans="1:3" x14ac:dyDescent="0.3">
      <c r="A16" s="299" t="s">
        <v>3412</v>
      </c>
      <c r="B16" s="383">
        <v>421200</v>
      </c>
    </row>
    <row r="17" spans="1:2" x14ac:dyDescent="0.3">
      <c r="A17" s="74" t="s">
        <v>0</v>
      </c>
      <c r="B17" s="385">
        <f>SUM(B4:B16)</f>
        <v>55207487537</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790"/>
  <sheetViews>
    <sheetView zoomScale="85" zoomScaleNormal="85" workbookViewId="0">
      <selection activeCell="B5" sqref="B5"/>
    </sheetView>
  </sheetViews>
  <sheetFormatPr baseColWidth="10" defaultColWidth="11.5703125" defaultRowHeight="13.5" x14ac:dyDescent="0.3"/>
  <cols>
    <col min="1" max="1" width="11.5703125" style="30"/>
    <col min="2" max="2" width="43.42578125" style="30" customWidth="1"/>
    <col min="3" max="3" width="17" style="30" bestFit="1" customWidth="1"/>
    <col min="4" max="16384" width="11.5703125" style="30"/>
  </cols>
  <sheetData>
    <row r="1" spans="1:3" ht="15" x14ac:dyDescent="0.3">
      <c r="A1" s="2" t="s">
        <v>2066</v>
      </c>
    </row>
    <row r="3" spans="1:3" x14ac:dyDescent="0.3">
      <c r="A3" s="197" t="s">
        <v>2060</v>
      </c>
    </row>
    <row r="4" spans="1:3" x14ac:dyDescent="0.3">
      <c r="A4" s="197" t="s">
        <v>2059</v>
      </c>
    </row>
    <row r="5" spans="1:3" ht="14.25" thickBot="1" x14ac:dyDescent="0.35">
      <c r="A5" s="246" t="s">
        <v>2057</v>
      </c>
      <c r="B5" s="246" t="s">
        <v>1</v>
      </c>
      <c r="C5" s="242" t="s">
        <v>2058</v>
      </c>
    </row>
    <row r="6" spans="1:3" x14ac:dyDescent="0.3">
      <c r="A6" s="149" t="s">
        <v>2919</v>
      </c>
      <c r="B6" s="149" t="s">
        <v>4</v>
      </c>
      <c r="C6" s="150">
        <v>49043922655</v>
      </c>
    </row>
    <row r="7" spans="1:3" x14ac:dyDescent="0.3">
      <c r="A7" s="243" t="s">
        <v>2919</v>
      </c>
      <c r="B7" s="243" t="s">
        <v>20</v>
      </c>
      <c r="C7" s="244">
        <v>29445301738</v>
      </c>
    </row>
    <row r="8" spans="1:3" x14ac:dyDescent="0.3">
      <c r="A8" s="149" t="s">
        <v>2919</v>
      </c>
      <c r="B8" s="149" t="s">
        <v>6</v>
      </c>
      <c r="C8" s="150">
        <v>26129840868</v>
      </c>
    </row>
    <row r="9" spans="1:3" x14ac:dyDescent="0.3">
      <c r="A9" s="243" t="s">
        <v>2919</v>
      </c>
      <c r="B9" s="243" t="s">
        <v>16</v>
      </c>
      <c r="C9" s="244">
        <v>20029467531</v>
      </c>
    </row>
    <row r="10" spans="1:3" x14ac:dyDescent="0.3">
      <c r="A10" s="149" t="s">
        <v>2919</v>
      </c>
      <c r="B10" s="149" t="s">
        <v>12</v>
      </c>
      <c r="C10" s="150">
        <v>15554204942</v>
      </c>
    </row>
    <row r="11" spans="1:3" x14ac:dyDescent="0.3">
      <c r="A11" s="243" t="s">
        <v>2919</v>
      </c>
      <c r="B11" s="243" t="s">
        <v>10</v>
      </c>
      <c r="C11" s="244">
        <v>14921912829</v>
      </c>
    </row>
    <row r="12" spans="1:3" x14ac:dyDescent="0.3">
      <c r="A12" s="149" t="s">
        <v>2919</v>
      </c>
      <c r="B12" s="149" t="s">
        <v>18</v>
      </c>
      <c r="C12" s="150">
        <v>14460861700</v>
      </c>
    </row>
    <row r="13" spans="1:3" x14ac:dyDescent="0.3">
      <c r="A13" s="243" t="s">
        <v>2919</v>
      </c>
      <c r="B13" s="243" t="s">
        <v>17</v>
      </c>
      <c r="C13" s="244">
        <v>12930937266</v>
      </c>
    </row>
    <row r="14" spans="1:3" x14ac:dyDescent="0.3">
      <c r="A14" s="149" t="s">
        <v>2919</v>
      </c>
      <c r="B14" s="149" t="s">
        <v>9</v>
      </c>
      <c r="C14" s="150">
        <v>10433482917</v>
      </c>
    </row>
    <row r="15" spans="1:3" x14ac:dyDescent="0.3">
      <c r="A15" s="243" t="s">
        <v>2919</v>
      </c>
      <c r="B15" s="243" t="s">
        <v>11</v>
      </c>
      <c r="C15" s="244">
        <v>10203846430</v>
      </c>
    </row>
    <row r="16" spans="1:3" x14ac:dyDescent="0.3">
      <c r="A16" s="428" t="s">
        <v>2919</v>
      </c>
      <c r="B16" s="428" t="s">
        <v>22</v>
      </c>
      <c r="C16" s="150">
        <v>8327813366</v>
      </c>
    </row>
    <row r="17" spans="1:3" x14ac:dyDescent="0.3">
      <c r="A17" s="427" t="s">
        <v>2919</v>
      </c>
      <c r="B17" s="427" t="s">
        <v>13</v>
      </c>
      <c r="C17" s="244">
        <v>4312631308</v>
      </c>
    </row>
    <row r="18" spans="1:3" x14ac:dyDescent="0.3">
      <c r="A18" s="428" t="s">
        <v>2919</v>
      </c>
      <c r="B18" s="428" t="s">
        <v>23</v>
      </c>
      <c r="C18" s="150">
        <v>1801442622</v>
      </c>
    </row>
    <row r="19" spans="1:3" x14ac:dyDescent="0.3">
      <c r="A19" s="427" t="s">
        <v>2919</v>
      </c>
      <c r="B19" s="427" t="s">
        <v>21</v>
      </c>
      <c r="C19" s="244">
        <v>937156423</v>
      </c>
    </row>
    <row r="20" spans="1:3" x14ac:dyDescent="0.3">
      <c r="A20" s="428" t="s">
        <v>2919</v>
      </c>
      <c r="B20" s="428" t="s">
        <v>14</v>
      </c>
      <c r="C20" s="150">
        <v>186214397</v>
      </c>
    </row>
    <row r="21" spans="1:3" x14ac:dyDescent="0.3">
      <c r="A21" s="427" t="s">
        <v>2919</v>
      </c>
      <c r="B21" s="427" t="s">
        <v>2849</v>
      </c>
      <c r="C21" s="244">
        <v>109029307</v>
      </c>
    </row>
    <row r="22" spans="1:3" x14ac:dyDescent="0.3">
      <c r="A22" s="428" t="s">
        <v>2919</v>
      </c>
      <c r="B22" s="428" t="s">
        <v>24</v>
      </c>
      <c r="C22" s="150">
        <v>30269421</v>
      </c>
    </row>
    <row r="23" spans="1:3" x14ac:dyDescent="0.3">
      <c r="A23" s="427" t="s">
        <v>2953</v>
      </c>
      <c r="B23" s="427" t="s">
        <v>3075</v>
      </c>
      <c r="C23" s="244">
        <v>4805287841</v>
      </c>
    </row>
    <row r="24" spans="1:3" x14ac:dyDescent="0.3">
      <c r="A24" s="428" t="s">
        <v>2953</v>
      </c>
      <c r="B24" s="428" t="s">
        <v>2962</v>
      </c>
      <c r="C24" s="150">
        <v>1983526146</v>
      </c>
    </row>
    <row r="25" spans="1:3" x14ac:dyDescent="0.3">
      <c r="A25" s="427" t="s">
        <v>2953</v>
      </c>
      <c r="B25" s="427" t="s">
        <v>3240</v>
      </c>
      <c r="C25" s="244">
        <v>991752851</v>
      </c>
    </row>
    <row r="26" spans="1:3" x14ac:dyDescent="0.3">
      <c r="A26" s="428" t="s">
        <v>2953</v>
      </c>
      <c r="B26" s="428" t="s">
        <v>3388</v>
      </c>
      <c r="C26" s="150">
        <v>866871619</v>
      </c>
    </row>
    <row r="27" spans="1:3" x14ac:dyDescent="0.3">
      <c r="A27" s="427" t="s">
        <v>2953</v>
      </c>
      <c r="B27" s="427" t="s">
        <v>3058</v>
      </c>
      <c r="C27" s="244">
        <v>730557228</v>
      </c>
    </row>
    <row r="28" spans="1:3" x14ac:dyDescent="0.3">
      <c r="A28" s="428" t="s">
        <v>2953</v>
      </c>
      <c r="B28" s="428" t="s">
        <v>63</v>
      </c>
      <c r="C28" s="150">
        <v>614833743</v>
      </c>
    </row>
    <row r="29" spans="1:3" x14ac:dyDescent="0.3">
      <c r="A29" s="427" t="s">
        <v>2953</v>
      </c>
      <c r="B29" s="427" t="s">
        <v>3043</v>
      </c>
      <c r="C29" s="244">
        <v>567407181</v>
      </c>
    </row>
    <row r="30" spans="1:3" x14ac:dyDescent="0.3">
      <c r="A30" s="428" t="s">
        <v>2953</v>
      </c>
      <c r="B30" s="428" t="s">
        <v>443</v>
      </c>
      <c r="C30" s="150">
        <v>484020869</v>
      </c>
    </row>
    <row r="31" spans="1:3" x14ac:dyDescent="0.3">
      <c r="A31" s="427" t="s">
        <v>2953</v>
      </c>
      <c r="B31" s="427" t="s">
        <v>3234</v>
      </c>
      <c r="C31" s="244">
        <v>451885890</v>
      </c>
    </row>
    <row r="32" spans="1:3" x14ac:dyDescent="0.3">
      <c r="A32" s="428" t="s">
        <v>2953</v>
      </c>
      <c r="B32" s="428" t="s">
        <v>3178</v>
      </c>
      <c r="C32" s="150">
        <v>405150000</v>
      </c>
    </row>
    <row r="33" spans="1:3" x14ac:dyDescent="0.3">
      <c r="A33" s="427" t="s">
        <v>2953</v>
      </c>
      <c r="B33" s="427" t="s">
        <v>3278</v>
      </c>
      <c r="C33" s="244">
        <v>267018817</v>
      </c>
    </row>
    <row r="34" spans="1:3" x14ac:dyDescent="0.3">
      <c r="A34" s="428" t="s">
        <v>2953</v>
      </c>
      <c r="B34" s="428" t="s">
        <v>73</v>
      </c>
      <c r="C34" s="150">
        <v>261886959</v>
      </c>
    </row>
    <row r="35" spans="1:3" x14ac:dyDescent="0.3">
      <c r="A35" s="427" t="s">
        <v>2953</v>
      </c>
      <c r="B35" s="427" t="s">
        <v>3077</v>
      </c>
      <c r="C35" s="244">
        <v>236511688</v>
      </c>
    </row>
    <row r="36" spans="1:3" x14ac:dyDescent="0.3">
      <c r="A36" s="428" t="s">
        <v>2953</v>
      </c>
      <c r="B36" s="428" t="s">
        <v>61</v>
      </c>
      <c r="C36" s="150">
        <v>187510000</v>
      </c>
    </row>
    <row r="37" spans="1:3" x14ac:dyDescent="0.3">
      <c r="A37" s="427" t="s">
        <v>2953</v>
      </c>
      <c r="B37" s="427" t="s">
        <v>3176</v>
      </c>
      <c r="C37" s="244">
        <v>162672193</v>
      </c>
    </row>
    <row r="38" spans="1:3" x14ac:dyDescent="0.3">
      <c r="A38" s="428" t="s">
        <v>2953</v>
      </c>
      <c r="B38" s="428" t="s">
        <v>3024</v>
      </c>
      <c r="C38" s="150">
        <v>161489421</v>
      </c>
    </row>
    <row r="39" spans="1:3" x14ac:dyDescent="0.3">
      <c r="A39" s="427" t="s">
        <v>2953</v>
      </c>
      <c r="B39" s="427" t="s">
        <v>2993</v>
      </c>
      <c r="C39" s="244">
        <v>156014347</v>
      </c>
    </row>
    <row r="40" spans="1:3" x14ac:dyDescent="0.3">
      <c r="A40" s="428" t="s">
        <v>2953</v>
      </c>
      <c r="B40" s="428" t="s">
        <v>3111</v>
      </c>
      <c r="C40" s="150">
        <v>133647868</v>
      </c>
    </row>
    <row r="41" spans="1:3" x14ac:dyDescent="0.3">
      <c r="A41" s="427" t="s">
        <v>2953</v>
      </c>
      <c r="B41" s="427" t="s">
        <v>3025</v>
      </c>
      <c r="C41" s="244">
        <v>109825569</v>
      </c>
    </row>
    <row r="42" spans="1:3" x14ac:dyDescent="0.3">
      <c r="A42" s="428" t="s">
        <v>2953</v>
      </c>
      <c r="B42" s="428" t="s">
        <v>1879</v>
      </c>
      <c r="C42" s="150">
        <v>108245630</v>
      </c>
    </row>
    <row r="43" spans="1:3" x14ac:dyDescent="0.3">
      <c r="A43" s="427" t="s">
        <v>2953</v>
      </c>
      <c r="B43" s="427" t="s">
        <v>86</v>
      </c>
      <c r="C43" s="244">
        <v>107602816</v>
      </c>
    </row>
    <row r="44" spans="1:3" x14ac:dyDescent="0.3">
      <c r="A44" s="428" t="s">
        <v>2953</v>
      </c>
      <c r="B44" s="428" t="s">
        <v>2959</v>
      </c>
      <c r="C44" s="150">
        <v>103944488</v>
      </c>
    </row>
    <row r="45" spans="1:3" x14ac:dyDescent="0.3">
      <c r="A45" s="427" t="s">
        <v>2953</v>
      </c>
      <c r="B45" s="427" t="s">
        <v>90</v>
      </c>
      <c r="C45" s="244">
        <v>94414492</v>
      </c>
    </row>
    <row r="46" spans="1:3" x14ac:dyDescent="0.3">
      <c r="A46" s="428" t="s">
        <v>2953</v>
      </c>
      <c r="B46" s="428" t="s">
        <v>3148</v>
      </c>
      <c r="C46" s="150">
        <v>93629431</v>
      </c>
    </row>
    <row r="47" spans="1:3" x14ac:dyDescent="0.3">
      <c r="A47" s="427" t="s">
        <v>2953</v>
      </c>
      <c r="B47" s="427" t="s">
        <v>3304</v>
      </c>
      <c r="C47" s="244">
        <v>81527035</v>
      </c>
    </row>
    <row r="48" spans="1:3" x14ac:dyDescent="0.3">
      <c r="A48" s="428" t="s">
        <v>2953</v>
      </c>
      <c r="B48" s="428" t="s">
        <v>93</v>
      </c>
      <c r="C48" s="150">
        <v>78780705</v>
      </c>
    </row>
    <row r="49" spans="1:3" x14ac:dyDescent="0.3">
      <c r="A49" s="427" t="s">
        <v>2953</v>
      </c>
      <c r="B49" s="427" t="s">
        <v>94</v>
      </c>
      <c r="C49" s="244">
        <v>76353099</v>
      </c>
    </row>
    <row r="50" spans="1:3" x14ac:dyDescent="0.3">
      <c r="A50" s="428" t="s">
        <v>2953</v>
      </c>
      <c r="B50" s="428" t="s">
        <v>96</v>
      </c>
      <c r="C50" s="150">
        <v>74041759</v>
      </c>
    </row>
    <row r="51" spans="1:3" x14ac:dyDescent="0.3">
      <c r="A51" s="427" t="s">
        <v>2953</v>
      </c>
      <c r="B51" s="427" t="s">
        <v>3219</v>
      </c>
      <c r="C51" s="244">
        <v>68924414</v>
      </c>
    </row>
    <row r="52" spans="1:3" x14ac:dyDescent="0.3">
      <c r="A52" s="428" t="s">
        <v>2953</v>
      </c>
      <c r="B52" s="428" t="s">
        <v>82</v>
      </c>
      <c r="C52" s="150">
        <v>68796295</v>
      </c>
    </row>
    <row r="53" spans="1:3" x14ac:dyDescent="0.3">
      <c r="A53" s="427" t="s">
        <v>2953</v>
      </c>
      <c r="B53" s="427" t="s">
        <v>2954</v>
      </c>
      <c r="C53" s="244">
        <v>61006250</v>
      </c>
    </row>
    <row r="54" spans="1:3" x14ac:dyDescent="0.3">
      <c r="A54" s="428" t="s">
        <v>2953</v>
      </c>
      <c r="B54" s="428" t="s">
        <v>104</v>
      </c>
      <c r="C54" s="150">
        <v>60822290</v>
      </c>
    </row>
    <row r="55" spans="1:3" x14ac:dyDescent="0.3">
      <c r="A55" s="427" t="s">
        <v>2953</v>
      </c>
      <c r="B55" s="427" t="s">
        <v>3149</v>
      </c>
      <c r="C55" s="244">
        <v>57965877</v>
      </c>
    </row>
    <row r="56" spans="1:3" x14ac:dyDescent="0.3">
      <c r="A56" s="428" t="s">
        <v>2953</v>
      </c>
      <c r="B56" s="428" t="s">
        <v>108</v>
      </c>
      <c r="C56" s="150">
        <v>55966000</v>
      </c>
    </row>
    <row r="57" spans="1:3" x14ac:dyDescent="0.3">
      <c r="A57" s="427" t="s">
        <v>2953</v>
      </c>
      <c r="B57" s="427" t="s">
        <v>3164</v>
      </c>
      <c r="C57" s="244">
        <v>53427458</v>
      </c>
    </row>
    <row r="58" spans="1:3" x14ac:dyDescent="0.3">
      <c r="A58" s="428" t="s">
        <v>2953</v>
      </c>
      <c r="B58" s="428" t="s">
        <v>3126</v>
      </c>
      <c r="C58" s="150">
        <v>50540441</v>
      </c>
    </row>
    <row r="59" spans="1:3" x14ac:dyDescent="0.3">
      <c r="A59" s="427" t="s">
        <v>2953</v>
      </c>
      <c r="B59" s="427" t="s">
        <v>3203</v>
      </c>
      <c r="C59" s="244">
        <v>50000000</v>
      </c>
    </row>
    <row r="60" spans="1:3" x14ac:dyDescent="0.3">
      <c r="A60" s="428" t="s">
        <v>2953</v>
      </c>
      <c r="B60" s="428" t="s">
        <v>3283</v>
      </c>
      <c r="C60" s="150">
        <v>50000000</v>
      </c>
    </row>
    <row r="61" spans="1:3" x14ac:dyDescent="0.3">
      <c r="A61" s="427" t="s">
        <v>2953</v>
      </c>
      <c r="B61" s="427" t="s">
        <v>3204</v>
      </c>
      <c r="C61" s="244">
        <v>48158959</v>
      </c>
    </row>
    <row r="62" spans="1:3" x14ac:dyDescent="0.3">
      <c r="A62" s="428" t="s">
        <v>2953</v>
      </c>
      <c r="B62" s="428" t="s">
        <v>3377</v>
      </c>
      <c r="C62" s="150">
        <v>45004724</v>
      </c>
    </row>
    <row r="63" spans="1:3" x14ac:dyDescent="0.3">
      <c r="A63" s="427" t="s">
        <v>2953</v>
      </c>
      <c r="B63" s="427" t="s">
        <v>3223</v>
      </c>
      <c r="C63" s="244">
        <v>43470885</v>
      </c>
    </row>
    <row r="64" spans="1:3" x14ac:dyDescent="0.3">
      <c r="A64" s="428" t="s">
        <v>2953</v>
      </c>
      <c r="B64" s="428" t="s">
        <v>115</v>
      </c>
      <c r="C64" s="150">
        <v>43412948</v>
      </c>
    </row>
    <row r="65" spans="1:3" x14ac:dyDescent="0.3">
      <c r="A65" s="427" t="s">
        <v>2953</v>
      </c>
      <c r="B65" s="427" t="s">
        <v>3291</v>
      </c>
      <c r="C65" s="244">
        <v>42064452</v>
      </c>
    </row>
    <row r="66" spans="1:3" x14ac:dyDescent="0.3">
      <c r="A66" s="428" t="s">
        <v>2953</v>
      </c>
      <c r="B66" s="428" t="s">
        <v>3200</v>
      </c>
      <c r="C66" s="150">
        <v>41255178</v>
      </c>
    </row>
    <row r="67" spans="1:3" x14ac:dyDescent="0.3">
      <c r="A67" s="427" t="s">
        <v>2953</v>
      </c>
      <c r="B67" s="427" t="s">
        <v>117</v>
      </c>
      <c r="C67" s="244">
        <v>40000000</v>
      </c>
    </row>
    <row r="68" spans="1:3" x14ac:dyDescent="0.3">
      <c r="A68" s="428" t="s">
        <v>2953</v>
      </c>
      <c r="B68" s="428" t="s">
        <v>84</v>
      </c>
      <c r="C68" s="150">
        <v>39183187</v>
      </c>
    </row>
    <row r="69" spans="1:3" x14ac:dyDescent="0.3">
      <c r="A69" s="427" t="s">
        <v>2953</v>
      </c>
      <c r="B69" s="427" t="s">
        <v>3114</v>
      </c>
      <c r="C69" s="244">
        <v>37670296</v>
      </c>
    </row>
    <row r="70" spans="1:3" x14ac:dyDescent="0.3">
      <c r="A70" s="428" t="s">
        <v>2953</v>
      </c>
      <c r="B70" s="428" t="s">
        <v>118</v>
      </c>
      <c r="C70" s="150">
        <v>37097539</v>
      </c>
    </row>
    <row r="71" spans="1:3" x14ac:dyDescent="0.3">
      <c r="A71" s="427" t="s">
        <v>2953</v>
      </c>
      <c r="B71" s="427" t="s">
        <v>78</v>
      </c>
      <c r="C71" s="244">
        <v>34848981</v>
      </c>
    </row>
    <row r="72" spans="1:3" x14ac:dyDescent="0.3">
      <c r="A72" s="428" t="s">
        <v>2953</v>
      </c>
      <c r="B72" s="428" t="s">
        <v>3239</v>
      </c>
      <c r="C72" s="150">
        <v>34443306</v>
      </c>
    </row>
    <row r="73" spans="1:3" x14ac:dyDescent="0.3">
      <c r="A73" s="427" t="s">
        <v>2953</v>
      </c>
      <c r="B73" s="427" t="s">
        <v>124</v>
      </c>
      <c r="C73" s="244">
        <v>33867804</v>
      </c>
    </row>
    <row r="74" spans="1:3" x14ac:dyDescent="0.3">
      <c r="A74" s="428" t="s">
        <v>2953</v>
      </c>
      <c r="B74" s="428" t="s">
        <v>3303</v>
      </c>
      <c r="C74" s="150">
        <v>32419472</v>
      </c>
    </row>
    <row r="75" spans="1:3" x14ac:dyDescent="0.3">
      <c r="A75" s="427" t="s">
        <v>2953</v>
      </c>
      <c r="B75" s="427" t="s">
        <v>3222</v>
      </c>
      <c r="C75" s="244">
        <v>32291105</v>
      </c>
    </row>
    <row r="76" spans="1:3" x14ac:dyDescent="0.3">
      <c r="A76" s="428" t="s">
        <v>2953</v>
      </c>
      <c r="B76" s="428" t="s">
        <v>3378</v>
      </c>
      <c r="C76" s="150">
        <v>31859200</v>
      </c>
    </row>
    <row r="77" spans="1:3" x14ac:dyDescent="0.3">
      <c r="A77" s="427" t="s">
        <v>2953</v>
      </c>
      <c r="B77" s="427" t="s">
        <v>3070</v>
      </c>
      <c r="C77" s="244">
        <v>31630000</v>
      </c>
    </row>
    <row r="78" spans="1:3" x14ac:dyDescent="0.3">
      <c r="A78" s="428" t="s">
        <v>2953</v>
      </c>
      <c r="B78" s="428" t="s">
        <v>3343</v>
      </c>
      <c r="C78" s="150">
        <v>31099312</v>
      </c>
    </row>
    <row r="79" spans="1:3" x14ac:dyDescent="0.3">
      <c r="A79" s="427" t="s">
        <v>2953</v>
      </c>
      <c r="B79" s="427" t="s">
        <v>132</v>
      </c>
      <c r="C79" s="244">
        <v>30958588</v>
      </c>
    </row>
    <row r="80" spans="1:3" x14ac:dyDescent="0.3">
      <c r="A80" s="428" t="s">
        <v>2953</v>
      </c>
      <c r="B80" s="428" t="s">
        <v>3274</v>
      </c>
      <c r="C80" s="150">
        <v>30549460</v>
      </c>
    </row>
    <row r="81" spans="1:3" x14ac:dyDescent="0.3">
      <c r="A81" s="427" t="s">
        <v>2953</v>
      </c>
      <c r="B81" s="427" t="s">
        <v>3064</v>
      </c>
      <c r="C81" s="244">
        <v>29213756</v>
      </c>
    </row>
    <row r="82" spans="1:3" x14ac:dyDescent="0.3">
      <c r="A82" s="428" t="s">
        <v>2953</v>
      </c>
      <c r="B82" s="428" t="s">
        <v>3047</v>
      </c>
      <c r="C82" s="150">
        <v>29074153</v>
      </c>
    </row>
    <row r="83" spans="1:3" x14ac:dyDescent="0.3">
      <c r="A83" s="427" t="s">
        <v>2953</v>
      </c>
      <c r="B83" s="427" t="s">
        <v>3265</v>
      </c>
      <c r="C83" s="244">
        <v>25784018</v>
      </c>
    </row>
    <row r="84" spans="1:3" x14ac:dyDescent="0.3">
      <c r="A84" s="428" t="s">
        <v>2953</v>
      </c>
      <c r="B84" s="428" t="s">
        <v>129</v>
      </c>
      <c r="C84" s="150">
        <v>25650751</v>
      </c>
    </row>
    <row r="85" spans="1:3" x14ac:dyDescent="0.3">
      <c r="A85" s="427" t="s">
        <v>2953</v>
      </c>
      <c r="B85" s="427" t="s">
        <v>3233</v>
      </c>
      <c r="C85" s="244">
        <v>24915200</v>
      </c>
    </row>
    <row r="86" spans="1:3" x14ac:dyDescent="0.3">
      <c r="A86" s="428" t="s">
        <v>2953</v>
      </c>
      <c r="B86" s="428" t="s">
        <v>137</v>
      </c>
      <c r="C86" s="150">
        <v>23536854</v>
      </c>
    </row>
    <row r="87" spans="1:3" x14ac:dyDescent="0.3">
      <c r="A87" s="427" t="s">
        <v>2953</v>
      </c>
      <c r="B87" s="427" t="s">
        <v>3049</v>
      </c>
      <c r="C87" s="244">
        <v>23488631</v>
      </c>
    </row>
    <row r="88" spans="1:3" x14ac:dyDescent="0.3">
      <c r="A88" s="428" t="s">
        <v>2953</v>
      </c>
      <c r="B88" s="428" t="s">
        <v>3026</v>
      </c>
      <c r="C88" s="150">
        <v>23004523</v>
      </c>
    </row>
    <row r="89" spans="1:3" x14ac:dyDescent="0.3">
      <c r="A89" s="427" t="s">
        <v>2953</v>
      </c>
      <c r="B89" s="427" t="s">
        <v>3177</v>
      </c>
      <c r="C89" s="244">
        <v>22767050</v>
      </c>
    </row>
    <row r="90" spans="1:3" x14ac:dyDescent="0.3">
      <c r="A90" s="428" t="s">
        <v>2953</v>
      </c>
      <c r="B90" s="428" t="s">
        <v>141</v>
      </c>
      <c r="C90" s="150">
        <v>22299929</v>
      </c>
    </row>
    <row r="91" spans="1:3" x14ac:dyDescent="0.3">
      <c r="A91" s="427" t="s">
        <v>2953</v>
      </c>
      <c r="B91" s="427" t="s">
        <v>3186</v>
      </c>
      <c r="C91" s="244">
        <v>20715053</v>
      </c>
    </row>
    <row r="92" spans="1:3" x14ac:dyDescent="0.3">
      <c r="A92" s="428" t="s">
        <v>2953</v>
      </c>
      <c r="B92" s="428" t="s">
        <v>3120</v>
      </c>
      <c r="C92" s="150">
        <v>20536915</v>
      </c>
    </row>
    <row r="93" spans="1:3" x14ac:dyDescent="0.3">
      <c r="A93" s="427" t="s">
        <v>2953</v>
      </c>
      <c r="B93" s="427" t="s">
        <v>145</v>
      </c>
      <c r="C93" s="244">
        <v>20000000</v>
      </c>
    </row>
    <row r="94" spans="1:3" x14ac:dyDescent="0.3">
      <c r="A94" s="428" t="s">
        <v>2953</v>
      </c>
      <c r="B94" s="428" t="s">
        <v>3281</v>
      </c>
      <c r="C94" s="150">
        <v>20000000</v>
      </c>
    </row>
    <row r="95" spans="1:3" x14ac:dyDescent="0.3">
      <c r="A95" s="427" t="s">
        <v>2953</v>
      </c>
      <c r="B95" s="427" t="s">
        <v>3376</v>
      </c>
      <c r="C95" s="244">
        <v>19206226</v>
      </c>
    </row>
    <row r="96" spans="1:3" x14ac:dyDescent="0.3">
      <c r="A96" s="428" t="s">
        <v>2953</v>
      </c>
      <c r="B96" s="428" t="s">
        <v>3131</v>
      </c>
      <c r="C96" s="150">
        <v>18876682</v>
      </c>
    </row>
    <row r="97" spans="1:3" x14ac:dyDescent="0.3">
      <c r="A97" s="427" t="s">
        <v>2953</v>
      </c>
      <c r="B97" s="427" t="s">
        <v>3202</v>
      </c>
      <c r="C97" s="244">
        <v>18776037</v>
      </c>
    </row>
    <row r="98" spans="1:3" x14ac:dyDescent="0.3">
      <c r="A98" s="428" t="s">
        <v>2953</v>
      </c>
      <c r="B98" s="428" t="s">
        <v>3230</v>
      </c>
      <c r="C98" s="150">
        <v>18590164</v>
      </c>
    </row>
    <row r="99" spans="1:3" x14ac:dyDescent="0.3">
      <c r="A99" s="427" t="s">
        <v>2953</v>
      </c>
      <c r="B99" s="427" t="s">
        <v>3260</v>
      </c>
      <c r="C99" s="244">
        <v>18230241</v>
      </c>
    </row>
    <row r="100" spans="1:3" x14ac:dyDescent="0.3">
      <c r="A100" s="428" t="s">
        <v>2953</v>
      </c>
      <c r="B100" s="428" t="s">
        <v>146</v>
      </c>
      <c r="C100" s="150">
        <v>17816256</v>
      </c>
    </row>
    <row r="101" spans="1:3" x14ac:dyDescent="0.3">
      <c r="A101" s="427" t="s">
        <v>2953</v>
      </c>
      <c r="B101" s="427" t="s">
        <v>150</v>
      </c>
      <c r="C101" s="244">
        <v>17225358</v>
      </c>
    </row>
    <row r="102" spans="1:3" x14ac:dyDescent="0.3">
      <c r="A102" s="428" t="s">
        <v>2953</v>
      </c>
      <c r="B102" s="428" t="s">
        <v>3170</v>
      </c>
      <c r="C102" s="150">
        <v>17216232</v>
      </c>
    </row>
    <row r="103" spans="1:3" x14ac:dyDescent="0.3">
      <c r="A103" s="427" t="s">
        <v>2953</v>
      </c>
      <c r="B103" s="427" t="s">
        <v>159</v>
      </c>
      <c r="C103" s="244">
        <v>17199731</v>
      </c>
    </row>
    <row r="104" spans="1:3" x14ac:dyDescent="0.3">
      <c r="A104" s="428" t="s">
        <v>2953</v>
      </c>
      <c r="B104" s="428" t="s">
        <v>3007</v>
      </c>
      <c r="C104" s="150">
        <v>16485559</v>
      </c>
    </row>
    <row r="105" spans="1:3" x14ac:dyDescent="0.3">
      <c r="A105" s="427" t="s">
        <v>2953</v>
      </c>
      <c r="B105" s="427" t="s">
        <v>2991</v>
      </c>
      <c r="C105" s="244">
        <v>15809549</v>
      </c>
    </row>
    <row r="106" spans="1:3" x14ac:dyDescent="0.3">
      <c r="A106" s="428" t="s">
        <v>2953</v>
      </c>
      <c r="B106" s="428" t="s">
        <v>3279</v>
      </c>
      <c r="C106" s="150">
        <v>15281076</v>
      </c>
    </row>
    <row r="107" spans="1:3" x14ac:dyDescent="0.3">
      <c r="A107" s="427" t="s">
        <v>2953</v>
      </c>
      <c r="B107" s="427" t="s">
        <v>2974</v>
      </c>
      <c r="C107" s="244">
        <v>15086033</v>
      </c>
    </row>
    <row r="108" spans="1:3" x14ac:dyDescent="0.3">
      <c r="A108" s="428" t="s">
        <v>2953</v>
      </c>
      <c r="B108" s="428" t="s">
        <v>3292</v>
      </c>
      <c r="C108" s="150">
        <v>15009980</v>
      </c>
    </row>
    <row r="109" spans="1:3" x14ac:dyDescent="0.3">
      <c r="A109" s="427" t="s">
        <v>2953</v>
      </c>
      <c r="B109" s="427" t="s">
        <v>3231</v>
      </c>
      <c r="C109" s="244">
        <v>14821640</v>
      </c>
    </row>
    <row r="110" spans="1:3" x14ac:dyDescent="0.3">
      <c r="A110" s="428" t="s">
        <v>2953</v>
      </c>
      <c r="B110" s="428" t="s">
        <v>3313</v>
      </c>
      <c r="C110" s="150">
        <v>14691651</v>
      </c>
    </row>
    <row r="111" spans="1:3" x14ac:dyDescent="0.3">
      <c r="A111" s="427" t="s">
        <v>2953</v>
      </c>
      <c r="B111" s="427" t="s">
        <v>168</v>
      </c>
      <c r="C111" s="244">
        <v>14295622</v>
      </c>
    </row>
    <row r="112" spans="1:3" x14ac:dyDescent="0.3">
      <c r="A112" s="428" t="s">
        <v>2953</v>
      </c>
      <c r="B112" s="428" t="s">
        <v>3094</v>
      </c>
      <c r="C112" s="150">
        <v>14190960</v>
      </c>
    </row>
    <row r="113" spans="1:3" x14ac:dyDescent="0.3">
      <c r="A113" s="427" t="s">
        <v>2953</v>
      </c>
      <c r="B113" s="427" t="s">
        <v>3207</v>
      </c>
      <c r="C113" s="244">
        <v>14000000</v>
      </c>
    </row>
    <row r="114" spans="1:3" x14ac:dyDescent="0.3">
      <c r="A114" s="428" t="s">
        <v>2953</v>
      </c>
      <c r="B114" s="428" t="s">
        <v>3079</v>
      </c>
      <c r="C114" s="150">
        <v>13840751</v>
      </c>
    </row>
    <row r="115" spans="1:3" x14ac:dyDescent="0.3">
      <c r="A115" s="427" t="s">
        <v>2953</v>
      </c>
      <c r="B115" s="427" t="s">
        <v>170</v>
      </c>
      <c r="C115" s="244">
        <v>13545995</v>
      </c>
    </row>
    <row r="116" spans="1:3" x14ac:dyDescent="0.3">
      <c r="A116" s="428" t="s">
        <v>2953</v>
      </c>
      <c r="B116" s="428" t="s">
        <v>2980</v>
      </c>
      <c r="C116" s="150">
        <v>13398865</v>
      </c>
    </row>
    <row r="117" spans="1:3" x14ac:dyDescent="0.3">
      <c r="A117" s="427" t="s">
        <v>2953</v>
      </c>
      <c r="B117" s="427" t="s">
        <v>172</v>
      </c>
      <c r="C117" s="244">
        <v>13356328</v>
      </c>
    </row>
    <row r="118" spans="1:3" x14ac:dyDescent="0.3">
      <c r="A118" s="428" t="s">
        <v>2953</v>
      </c>
      <c r="B118" s="428" t="s">
        <v>3347</v>
      </c>
      <c r="C118" s="150">
        <v>12802800</v>
      </c>
    </row>
    <row r="119" spans="1:3" x14ac:dyDescent="0.3">
      <c r="A119" s="427" t="s">
        <v>2953</v>
      </c>
      <c r="B119" s="427" t="s">
        <v>3308</v>
      </c>
      <c r="C119" s="244">
        <v>12760000</v>
      </c>
    </row>
    <row r="120" spans="1:3" ht="40.5" x14ac:dyDescent="0.3">
      <c r="A120" s="428" t="s">
        <v>2953</v>
      </c>
      <c r="B120" s="428" t="s">
        <v>3059</v>
      </c>
      <c r="C120" s="150">
        <v>12483746</v>
      </c>
    </row>
    <row r="121" spans="1:3" x14ac:dyDescent="0.3">
      <c r="A121" s="427" t="s">
        <v>2953</v>
      </c>
      <c r="B121" s="427" t="s">
        <v>3105</v>
      </c>
      <c r="C121" s="244">
        <v>12200046</v>
      </c>
    </row>
    <row r="122" spans="1:3" x14ac:dyDescent="0.3">
      <c r="A122" s="428" t="s">
        <v>2953</v>
      </c>
      <c r="B122" s="428" t="s">
        <v>178</v>
      </c>
      <c r="C122" s="150">
        <v>11771320</v>
      </c>
    </row>
    <row r="123" spans="1:3" x14ac:dyDescent="0.3">
      <c r="A123" s="427" t="s">
        <v>2953</v>
      </c>
      <c r="B123" s="427" t="s">
        <v>139</v>
      </c>
      <c r="C123" s="244">
        <v>11668329</v>
      </c>
    </row>
    <row r="124" spans="1:3" x14ac:dyDescent="0.3">
      <c r="A124" s="428" t="s">
        <v>2953</v>
      </c>
      <c r="B124" s="428" t="s">
        <v>3182</v>
      </c>
      <c r="C124" s="150">
        <v>11520000</v>
      </c>
    </row>
    <row r="125" spans="1:3" x14ac:dyDescent="0.3">
      <c r="A125" s="427" t="s">
        <v>2953</v>
      </c>
      <c r="B125" s="427" t="s">
        <v>3157</v>
      </c>
      <c r="C125" s="244">
        <v>11478503</v>
      </c>
    </row>
    <row r="126" spans="1:3" x14ac:dyDescent="0.3">
      <c r="A126" s="428" t="s">
        <v>2953</v>
      </c>
      <c r="B126" s="428" t="s">
        <v>3213</v>
      </c>
      <c r="C126" s="150">
        <v>11364889</v>
      </c>
    </row>
    <row r="127" spans="1:3" x14ac:dyDescent="0.3">
      <c r="A127" s="427" t="s">
        <v>2953</v>
      </c>
      <c r="B127" s="427" t="s">
        <v>184</v>
      </c>
      <c r="C127" s="244">
        <v>11225105</v>
      </c>
    </row>
    <row r="128" spans="1:3" x14ac:dyDescent="0.3">
      <c r="A128" s="428" t="s">
        <v>2953</v>
      </c>
      <c r="B128" s="428" t="s">
        <v>3122</v>
      </c>
      <c r="C128" s="150">
        <v>11071056</v>
      </c>
    </row>
    <row r="129" spans="1:3" x14ac:dyDescent="0.3">
      <c r="A129" s="427" t="s">
        <v>2953</v>
      </c>
      <c r="B129" s="427" t="s">
        <v>156</v>
      </c>
      <c r="C129" s="244">
        <v>11020000</v>
      </c>
    </row>
    <row r="130" spans="1:3" x14ac:dyDescent="0.3">
      <c r="A130" s="428" t="s">
        <v>2953</v>
      </c>
      <c r="B130" s="428" t="s">
        <v>3237</v>
      </c>
      <c r="C130" s="150">
        <v>11010000</v>
      </c>
    </row>
    <row r="131" spans="1:3" x14ac:dyDescent="0.3">
      <c r="A131" s="427" t="s">
        <v>2953</v>
      </c>
      <c r="B131" s="427" t="s">
        <v>3012</v>
      </c>
      <c r="C131" s="244">
        <v>10900097</v>
      </c>
    </row>
    <row r="132" spans="1:3" x14ac:dyDescent="0.3">
      <c r="A132" s="428" t="s">
        <v>2953</v>
      </c>
      <c r="B132" s="428" t="s">
        <v>3372</v>
      </c>
      <c r="C132" s="150">
        <v>10879982</v>
      </c>
    </row>
    <row r="133" spans="1:3" x14ac:dyDescent="0.3">
      <c r="A133" s="427" t="s">
        <v>2953</v>
      </c>
      <c r="B133" s="427" t="s">
        <v>3342</v>
      </c>
      <c r="C133" s="244">
        <v>10498892</v>
      </c>
    </row>
    <row r="134" spans="1:3" x14ac:dyDescent="0.3">
      <c r="A134" s="428" t="s">
        <v>2953</v>
      </c>
      <c r="B134" s="428" t="s">
        <v>185</v>
      </c>
      <c r="C134" s="150">
        <v>10195084</v>
      </c>
    </row>
    <row r="135" spans="1:3" x14ac:dyDescent="0.3">
      <c r="A135" s="427" t="s">
        <v>2953</v>
      </c>
      <c r="B135" s="427" t="s">
        <v>194</v>
      </c>
      <c r="C135" s="244">
        <v>10040163</v>
      </c>
    </row>
    <row r="136" spans="1:3" x14ac:dyDescent="0.3">
      <c r="A136" s="428" t="s">
        <v>2953</v>
      </c>
      <c r="B136" s="428" t="s">
        <v>3163</v>
      </c>
      <c r="C136" s="150">
        <v>10019573</v>
      </c>
    </row>
    <row r="137" spans="1:3" x14ac:dyDescent="0.3">
      <c r="A137" s="427" t="s">
        <v>2953</v>
      </c>
      <c r="B137" s="427" t="s">
        <v>2957</v>
      </c>
      <c r="C137" s="244">
        <v>10000000</v>
      </c>
    </row>
    <row r="138" spans="1:3" x14ac:dyDescent="0.3">
      <c r="A138" s="428" t="s">
        <v>2953</v>
      </c>
      <c r="B138" s="428" t="s">
        <v>3063</v>
      </c>
      <c r="C138" s="150">
        <v>9911960</v>
      </c>
    </row>
    <row r="139" spans="1:3" x14ac:dyDescent="0.3">
      <c r="A139" s="427" t="s">
        <v>2953</v>
      </c>
      <c r="B139" s="427" t="s">
        <v>196</v>
      </c>
      <c r="C139" s="244">
        <v>9817087</v>
      </c>
    </row>
    <row r="140" spans="1:3" x14ac:dyDescent="0.3">
      <c r="A140" s="428" t="s">
        <v>2953</v>
      </c>
      <c r="B140" s="428" t="s">
        <v>3116</v>
      </c>
      <c r="C140" s="150">
        <v>9741427</v>
      </c>
    </row>
    <row r="141" spans="1:3" x14ac:dyDescent="0.3">
      <c r="A141" s="427" t="s">
        <v>2953</v>
      </c>
      <c r="B141" s="427" t="s">
        <v>3335</v>
      </c>
      <c r="C141" s="244">
        <v>9598506</v>
      </c>
    </row>
    <row r="142" spans="1:3" x14ac:dyDescent="0.3">
      <c r="A142" s="428" t="s">
        <v>2953</v>
      </c>
      <c r="B142" s="428" t="s">
        <v>3133</v>
      </c>
      <c r="C142" s="150">
        <v>9330000</v>
      </c>
    </row>
    <row r="143" spans="1:3" x14ac:dyDescent="0.3">
      <c r="A143" s="427" t="s">
        <v>2953</v>
      </c>
      <c r="B143" s="427" t="s">
        <v>199</v>
      </c>
      <c r="C143" s="244">
        <v>9022471</v>
      </c>
    </row>
    <row r="144" spans="1:3" x14ac:dyDescent="0.3">
      <c r="A144" s="428" t="s">
        <v>2953</v>
      </c>
      <c r="B144" s="428" t="s">
        <v>142</v>
      </c>
      <c r="C144" s="150">
        <v>8871800</v>
      </c>
    </row>
    <row r="145" spans="1:3" x14ac:dyDescent="0.3">
      <c r="A145" s="427" t="s">
        <v>2953</v>
      </c>
      <c r="B145" s="427" t="s">
        <v>200</v>
      </c>
      <c r="C145" s="244">
        <v>8590173</v>
      </c>
    </row>
    <row r="146" spans="1:3" x14ac:dyDescent="0.3">
      <c r="A146" s="428" t="s">
        <v>2953</v>
      </c>
      <c r="B146" s="428" t="s">
        <v>3150</v>
      </c>
      <c r="C146" s="150">
        <v>8268546</v>
      </c>
    </row>
    <row r="147" spans="1:3" x14ac:dyDescent="0.3">
      <c r="A147" s="427" t="s">
        <v>2953</v>
      </c>
      <c r="B147" s="427" t="s">
        <v>3384</v>
      </c>
      <c r="C147" s="244">
        <v>8236274</v>
      </c>
    </row>
    <row r="148" spans="1:3" x14ac:dyDescent="0.3">
      <c r="A148" s="428" t="s">
        <v>2953</v>
      </c>
      <c r="B148" s="428" t="s">
        <v>204</v>
      </c>
      <c r="C148" s="150">
        <v>8182171</v>
      </c>
    </row>
    <row r="149" spans="1:3" x14ac:dyDescent="0.3">
      <c r="A149" s="427" t="s">
        <v>2953</v>
      </c>
      <c r="B149" s="427" t="s">
        <v>3033</v>
      </c>
      <c r="C149" s="244">
        <v>8169992</v>
      </c>
    </row>
    <row r="150" spans="1:3" x14ac:dyDescent="0.3">
      <c r="A150" s="428" t="s">
        <v>2953</v>
      </c>
      <c r="B150" s="428" t="s">
        <v>206</v>
      </c>
      <c r="C150" s="150">
        <v>8000000</v>
      </c>
    </row>
    <row r="151" spans="1:3" x14ac:dyDescent="0.3">
      <c r="A151" s="427" t="s">
        <v>2953</v>
      </c>
      <c r="B151" s="427" t="s">
        <v>209</v>
      </c>
      <c r="C151" s="244">
        <v>7770384</v>
      </c>
    </row>
    <row r="152" spans="1:3" x14ac:dyDescent="0.3">
      <c r="A152" s="428" t="s">
        <v>2953</v>
      </c>
      <c r="B152" s="428" t="s">
        <v>3199</v>
      </c>
      <c r="C152" s="150">
        <v>7731837</v>
      </c>
    </row>
    <row r="153" spans="1:3" x14ac:dyDescent="0.3">
      <c r="A153" s="427" t="s">
        <v>2953</v>
      </c>
      <c r="B153" s="427" t="s">
        <v>2983</v>
      </c>
      <c r="C153" s="244">
        <v>7720642</v>
      </c>
    </row>
    <row r="154" spans="1:3" x14ac:dyDescent="0.3">
      <c r="A154" s="428" t="s">
        <v>2953</v>
      </c>
      <c r="B154" s="428" t="s">
        <v>212</v>
      </c>
      <c r="C154" s="150">
        <v>7454400</v>
      </c>
    </row>
    <row r="155" spans="1:3" x14ac:dyDescent="0.3">
      <c r="A155" s="427" t="s">
        <v>2953</v>
      </c>
      <c r="B155" s="427" t="s">
        <v>2984</v>
      </c>
      <c r="C155" s="244">
        <v>7328529</v>
      </c>
    </row>
    <row r="156" spans="1:3" x14ac:dyDescent="0.3">
      <c r="A156" s="428" t="s">
        <v>2953</v>
      </c>
      <c r="B156" s="428" t="s">
        <v>3009</v>
      </c>
      <c r="C156" s="150">
        <v>7253500</v>
      </c>
    </row>
    <row r="157" spans="1:3" x14ac:dyDescent="0.3">
      <c r="A157" s="427" t="s">
        <v>2953</v>
      </c>
      <c r="B157" s="427" t="s">
        <v>3346</v>
      </c>
      <c r="C157" s="244">
        <v>7100000</v>
      </c>
    </row>
    <row r="158" spans="1:3" x14ac:dyDescent="0.3">
      <c r="A158" s="428" t="s">
        <v>2953</v>
      </c>
      <c r="B158" s="428" t="s">
        <v>218</v>
      </c>
      <c r="C158" s="150">
        <v>7069455</v>
      </c>
    </row>
    <row r="159" spans="1:3" x14ac:dyDescent="0.3">
      <c r="A159" s="427" t="s">
        <v>2953</v>
      </c>
      <c r="B159" s="427" t="s">
        <v>3053</v>
      </c>
      <c r="C159" s="244">
        <v>7063738</v>
      </c>
    </row>
    <row r="160" spans="1:3" x14ac:dyDescent="0.3">
      <c r="A160" s="428" t="s">
        <v>2953</v>
      </c>
      <c r="B160" s="428" t="s">
        <v>155</v>
      </c>
      <c r="C160" s="150">
        <v>6815733</v>
      </c>
    </row>
    <row r="161" spans="1:3" x14ac:dyDescent="0.3">
      <c r="A161" s="427" t="s">
        <v>2953</v>
      </c>
      <c r="B161" s="427" t="s">
        <v>3276</v>
      </c>
      <c r="C161" s="244">
        <v>6750411</v>
      </c>
    </row>
    <row r="162" spans="1:3" x14ac:dyDescent="0.3">
      <c r="A162" s="428" t="s">
        <v>2953</v>
      </c>
      <c r="B162" s="428" t="s">
        <v>3102</v>
      </c>
      <c r="C162" s="150">
        <v>6706748</v>
      </c>
    </row>
    <row r="163" spans="1:3" x14ac:dyDescent="0.3">
      <c r="A163" s="427" t="s">
        <v>2953</v>
      </c>
      <c r="B163" s="427" t="s">
        <v>220</v>
      </c>
      <c r="C163" s="244">
        <v>6634016</v>
      </c>
    </row>
    <row r="164" spans="1:3" x14ac:dyDescent="0.3">
      <c r="A164" s="428" t="s">
        <v>2953</v>
      </c>
      <c r="B164" s="428" t="s">
        <v>2999</v>
      </c>
      <c r="C164" s="150">
        <v>6353749</v>
      </c>
    </row>
    <row r="165" spans="1:3" x14ac:dyDescent="0.3">
      <c r="A165" s="427" t="s">
        <v>2953</v>
      </c>
      <c r="B165" s="427" t="s">
        <v>3206</v>
      </c>
      <c r="C165" s="244">
        <v>6326623</v>
      </c>
    </row>
    <row r="166" spans="1:3" x14ac:dyDescent="0.3">
      <c r="A166" s="428" t="s">
        <v>2953</v>
      </c>
      <c r="B166" s="428" t="s">
        <v>3151</v>
      </c>
      <c r="C166" s="150">
        <v>6212186</v>
      </c>
    </row>
    <row r="167" spans="1:3" x14ac:dyDescent="0.3">
      <c r="A167" s="427" t="s">
        <v>2953</v>
      </c>
      <c r="B167" s="427" t="s">
        <v>229</v>
      </c>
      <c r="C167" s="244">
        <v>6204221</v>
      </c>
    </row>
    <row r="168" spans="1:3" x14ac:dyDescent="0.3">
      <c r="A168" s="428" t="s">
        <v>2953</v>
      </c>
      <c r="B168" s="428" t="s">
        <v>230</v>
      </c>
      <c r="C168" s="150">
        <v>6156481</v>
      </c>
    </row>
    <row r="169" spans="1:3" x14ac:dyDescent="0.3">
      <c r="A169" s="427" t="s">
        <v>2953</v>
      </c>
      <c r="B169" s="427" t="s">
        <v>3092</v>
      </c>
      <c r="C169" s="244">
        <v>6092632</v>
      </c>
    </row>
    <row r="170" spans="1:3" x14ac:dyDescent="0.3">
      <c r="A170" s="428" t="s">
        <v>2953</v>
      </c>
      <c r="B170" s="428" t="s">
        <v>3273</v>
      </c>
      <c r="C170" s="150">
        <v>6083751</v>
      </c>
    </row>
    <row r="171" spans="1:3" x14ac:dyDescent="0.3">
      <c r="A171" s="427" t="s">
        <v>2953</v>
      </c>
      <c r="B171" s="427" t="s">
        <v>192</v>
      </c>
      <c r="C171" s="244">
        <v>6040000</v>
      </c>
    </row>
    <row r="172" spans="1:3" x14ac:dyDescent="0.3">
      <c r="A172" s="428" t="s">
        <v>2953</v>
      </c>
      <c r="B172" s="428" t="s">
        <v>211</v>
      </c>
      <c r="C172" s="150">
        <v>6010000</v>
      </c>
    </row>
    <row r="173" spans="1:3" x14ac:dyDescent="0.3">
      <c r="A173" s="427" t="s">
        <v>2953</v>
      </c>
      <c r="B173" s="427" t="s">
        <v>3144</v>
      </c>
      <c r="C173" s="244">
        <v>6000000</v>
      </c>
    </row>
    <row r="174" spans="1:3" x14ac:dyDescent="0.3">
      <c r="A174" s="428" t="s">
        <v>2953</v>
      </c>
      <c r="B174" s="428" t="s">
        <v>3287</v>
      </c>
      <c r="C174" s="150">
        <v>6000000</v>
      </c>
    </row>
    <row r="175" spans="1:3" x14ac:dyDescent="0.3">
      <c r="A175" s="427" t="s">
        <v>2953</v>
      </c>
      <c r="B175" s="427" t="s">
        <v>202</v>
      </c>
      <c r="C175" s="244">
        <v>6000000</v>
      </c>
    </row>
    <row r="176" spans="1:3" x14ac:dyDescent="0.3">
      <c r="A176" s="428" t="s">
        <v>2953</v>
      </c>
      <c r="B176" s="428" t="s">
        <v>3362</v>
      </c>
      <c r="C176" s="150">
        <v>6000000</v>
      </c>
    </row>
    <row r="177" spans="1:3" x14ac:dyDescent="0.3">
      <c r="A177" s="427" t="s">
        <v>2953</v>
      </c>
      <c r="B177" s="427" t="s">
        <v>238</v>
      </c>
      <c r="C177" s="244">
        <v>5928195</v>
      </c>
    </row>
    <row r="178" spans="1:3" x14ac:dyDescent="0.3">
      <c r="A178" s="428" t="s">
        <v>2953</v>
      </c>
      <c r="B178" s="428" t="s">
        <v>3201</v>
      </c>
      <c r="C178" s="150">
        <v>5769296</v>
      </c>
    </row>
    <row r="179" spans="1:3" x14ac:dyDescent="0.3">
      <c r="A179" s="427" t="s">
        <v>2953</v>
      </c>
      <c r="B179" s="427" t="s">
        <v>3262</v>
      </c>
      <c r="C179" s="244">
        <v>5646729</v>
      </c>
    </row>
    <row r="180" spans="1:3" x14ac:dyDescent="0.3">
      <c r="A180" s="428" t="s">
        <v>2953</v>
      </c>
      <c r="B180" s="428" t="s">
        <v>240</v>
      </c>
      <c r="C180" s="150">
        <v>5600046</v>
      </c>
    </row>
    <row r="181" spans="1:3" x14ac:dyDescent="0.3">
      <c r="A181" s="427" t="s">
        <v>2953</v>
      </c>
      <c r="B181" s="427" t="s">
        <v>3175</v>
      </c>
      <c r="C181" s="244">
        <v>5563552</v>
      </c>
    </row>
    <row r="182" spans="1:3" x14ac:dyDescent="0.3">
      <c r="A182" s="428" t="s">
        <v>2953</v>
      </c>
      <c r="B182" s="428" t="s">
        <v>3350</v>
      </c>
      <c r="C182" s="150">
        <v>5451950</v>
      </c>
    </row>
    <row r="183" spans="1:3" x14ac:dyDescent="0.3">
      <c r="A183" s="427" t="s">
        <v>2953</v>
      </c>
      <c r="B183" s="427" t="s">
        <v>3128</v>
      </c>
      <c r="C183" s="244">
        <v>5219502</v>
      </c>
    </row>
    <row r="184" spans="1:3" x14ac:dyDescent="0.3">
      <c r="A184" s="428" t="s">
        <v>2953</v>
      </c>
      <c r="B184" s="428" t="s">
        <v>3044</v>
      </c>
      <c r="C184" s="150">
        <v>5210754</v>
      </c>
    </row>
    <row r="185" spans="1:3" x14ac:dyDescent="0.3">
      <c r="A185" s="427" t="s">
        <v>2953</v>
      </c>
      <c r="B185" s="427" t="s">
        <v>3272</v>
      </c>
      <c r="C185" s="244">
        <v>5132471</v>
      </c>
    </row>
    <row r="186" spans="1:3" x14ac:dyDescent="0.3">
      <c r="A186" s="428" t="s">
        <v>2953</v>
      </c>
      <c r="B186" s="428" t="s">
        <v>3187</v>
      </c>
      <c r="C186" s="150">
        <v>5114319</v>
      </c>
    </row>
    <row r="187" spans="1:3" x14ac:dyDescent="0.3">
      <c r="A187" s="427" t="s">
        <v>2953</v>
      </c>
      <c r="B187" s="427" t="s">
        <v>3135</v>
      </c>
      <c r="C187" s="244">
        <v>5020000</v>
      </c>
    </row>
    <row r="188" spans="1:3" x14ac:dyDescent="0.3">
      <c r="A188" s="428" t="s">
        <v>2953</v>
      </c>
      <c r="B188" s="428" t="s">
        <v>3165</v>
      </c>
      <c r="C188" s="150">
        <v>5010000</v>
      </c>
    </row>
    <row r="189" spans="1:3" x14ac:dyDescent="0.3">
      <c r="A189" s="427" t="s">
        <v>2953</v>
      </c>
      <c r="B189" s="427" t="s">
        <v>3259</v>
      </c>
      <c r="C189" s="244">
        <v>5010000</v>
      </c>
    </row>
    <row r="190" spans="1:3" x14ac:dyDescent="0.3">
      <c r="A190" s="428" t="s">
        <v>2953</v>
      </c>
      <c r="B190" s="428" t="s">
        <v>246</v>
      </c>
      <c r="C190" s="150">
        <v>5000000</v>
      </c>
    </row>
    <row r="191" spans="1:3" x14ac:dyDescent="0.3">
      <c r="A191" s="427" t="s">
        <v>2953</v>
      </c>
      <c r="B191" s="427" t="s">
        <v>260</v>
      </c>
      <c r="C191" s="244">
        <v>5000000</v>
      </c>
    </row>
    <row r="192" spans="1:3" x14ac:dyDescent="0.3">
      <c r="A192" s="428" t="s">
        <v>2953</v>
      </c>
      <c r="B192" s="428" t="s">
        <v>3013</v>
      </c>
      <c r="C192" s="150">
        <v>5000000</v>
      </c>
    </row>
    <row r="193" spans="1:3" x14ac:dyDescent="0.3">
      <c r="A193" s="427" t="s">
        <v>2953</v>
      </c>
      <c r="B193" s="427" t="s">
        <v>258</v>
      </c>
      <c r="C193" s="244">
        <v>5000000</v>
      </c>
    </row>
    <row r="194" spans="1:3" x14ac:dyDescent="0.3">
      <c r="A194" s="428" t="s">
        <v>2953</v>
      </c>
      <c r="B194" s="428" t="s">
        <v>262</v>
      </c>
      <c r="C194" s="150">
        <v>5000000</v>
      </c>
    </row>
    <row r="195" spans="1:3" x14ac:dyDescent="0.3">
      <c r="A195" s="427" t="s">
        <v>2953</v>
      </c>
      <c r="B195" s="427" t="s">
        <v>255</v>
      </c>
      <c r="C195" s="244">
        <v>5000000</v>
      </c>
    </row>
    <row r="196" spans="1:3" x14ac:dyDescent="0.3">
      <c r="A196" s="428" t="s">
        <v>2953</v>
      </c>
      <c r="B196" s="428" t="s">
        <v>261</v>
      </c>
      <c r="C196" s="150">
        <v>5000000</v>
      </c>
    </row>
    <row r="197" spans="1:3" x14ac:dyDescent="0.3">
      <c r="A197" s="427" t="s">
        <v>2953</v>
      </c>
      <c r="B197" s="427" t="s">
        <v>256</v>
      </c>
      <c r="C197" s="244">
        <v>5000000</v>
      </c>
    </row>
    <row r="198" spans="1:3" x14ac:dyDescent="0.3">
      <c r="A198" s="428" t="s">
        <v>2953</v>
      </c>
      <c r="B198" s="428" t="s">
        <v>257</v>
      </c>
      <c r="C198" s="150">
        <v>5000000</v>
      </c>
    </row>
    <row r="199" spans="1:3" x14ac:dyDescent="0.3">
      <c r="A199" s="427" t="s">
        <v>2953</v>
      </c>
      <c r="B199" s="427" t="s">
        <v>3188</v>
      </c>
      <c r="C199" s="244">
        <v>5000000</v>
      </c>
    </row>
    <row r="200" spans="1:3" x14ac:dyDescent="0.3">
      <c r="A200" s="428" t="s">
        <v>2953</v>
      </c>
      <c r="B200" s="428" t="s">
        <v>250</v>
      </c>
      <c r="C200" s="150">
        <v>5000000</v>
      </c>
    </row>
    <row r="201" spans="1:3" x14ac:dyDescent="0.3">
      <c r="A201" s="427" t="s">
        <v>2953</v>
      </c>
      <c r="B201" s="427" t="s">
        <v>248</v>
      </c>
      <c r="C201" s="244">
        <v>5000000</v>
      </c>
    </row>
    <row r="202" spans="1:3" x14ac:dyDescent="0.3">
      <c r="A202" s="428" t="s">
        <v>2953</v>
      </c>
      <c r="B202" s="428" t="s">
        <v>3205</v>
      </c>
      <c r="C202" s="150">
        <v>5000000</v>
      </c>
    </row>
    <row r="203" spans="1:3" x14ac:dyDescent="0.3">
      <c r="A203" s="427" t="s">
        <v>2953</v>
      </c>
      <c r="B203" s="427" t="s">
        <v>252</v>
      </c>
      <c r="C203" s="244">
        <v>5000000</v>
      </c>
    </row>
    <row r="204" spans="1:3" x14ac:dyDescent="0.3">
      <c r="A204" s="428" t="s">
        <v>2953</v>
      </c>
      <c r="B204" s="428" t="s">
        <v>266</v>
      </c>
      <c r="C204" s="150">
        <v>5000000</v>
      </c>
    </row>
    <row r="205" spans="1:3" x14ac:dyDescent="0.3">
      <c r="A205" s="427" t="s">
        <v>2953</v>
      </c>
      <c r="B205" s="427" t="s">
        <v>265</v>
      </c>
      <c r="C205" s="244">
        <v>5000000</v>
      </c>
    </row>
    <row r="206" spans="1:3" x14ac:dyDescent="0.3">
      <c r="A206" s="428" t="s">
        <v>2953</v>
      </c>
      <c r="B206" s="428" t="s">
        <v>263</v>
      </c>
      <c r="C206" s="150">
        <v>5000000</v>
      </c>
    </row>
    <row r="207" spans="1:3" x14ac:dyDescent="0.3">
      <c r="A207" s="427" t="s">
        <v>2953</v>
      </c>
      <c r="B207" s="427" t="s">
        <v>254</v>
      </c>
      <c r="C207" s="244">
        <v>5000000</v>
      </c>
    </row>
    <row r="208" spans="1:3" x14ac:dyDescent="0.3">
      <c r="A208" s="428" t="s">
        <v>2953</v>
      </c>
      <c r="B208" s="428" t="s">
        <v>251</v>
      </c>
      <c r="C208" s="150">
        <v>5000000</v>
      </c>
    </row>
    <row r="209" spans="1:3" x14ac:dyDescent="0.3">
      <c r="A209" s="427" t="s">
        <v>2953</v>
      </c>
      <c r="B209" s="427" t="s">
        <v>3348</v>
      </c>
      <c r="C209" s="244">
        <v>5000000</v>
      </c>
    </row>
    <row r="210" spans="1:3" x14ac:dyDescent="0.3">
      <c r="A210" s="428" t="s">
        <v>2953</v>
      </c>
      <c r="B210" s="428" t="s">
        <v>253</v>
      </c>
      <c r="C210" s="150">
        <v>5000000</v>
      </c>
    </row>
    <row r="211" spans="1:3" x14ac:dyDescent="0.3">
      <c r="A211" s="427" t="s">
        <v>2953</v>
      </c>
      <c r="B211" s="427" t="s">
        <v>247</v>
      </c>
      <c r="C211" s="244">
        <v>5000000</v>
      </c>
    </row>
    <row r="212" spans="1:3" x14ac:dyDescent="0.3">
      <c r="A212" s="428" t="s">
        <v>2953</v>
      </c>
      <c r="B212" s="428" t="s">
        <v>3334</v>
      </c>
      <c r="C212" s="150">
        <v>4982754</v>
      </c>
    </row>
    <row r="213" spans="1:3" x14ac:dyDescent="0.3">
      <c r="A213" s="427" t="s">
        <v>2953</v>
      </c>
      <c r="B213" s="427" t="s">
        <v>203</v>
      </c>
      <c r="C213" s="244">
        <v>4943800</v>
      </c>
    </row>
    <row r="214" spans="1:3" x14ac:dyDescent="0.3">
      <c r="A214" s="428" t="s">
        <v>2953</v>
      </c>
      <c r="B214" s="428" t="s">
        <v>2975</v>
      </c>
      <c r="C214" s="150">
        <v>4821486</v>
      </c>
    </row>
    <row r="215" spans="1:3" x14ac:dyDescent="0.3">
      <c r="A215" s="427" t="s">
        <v>2953</v>
      </c>
      <c r="B215" s="427" t="s">
        <v>3027</v>
      </c>
      <c r="C215" s="244">
        <v>4703160</v>
      </c>
    </row>
    <row r="216" spans="1:3" x14ac:dyDescent="0.3">
      <c r="A216" s="428" t="s">
        <v>2953</v>
      </c>
      <c r="B216" s="428" t="s">
        <v>2986</v>
      </c>
      <c r="C216" s="150">
        <v>4700548</v>
      </c>
    </row>
    <row r="217" spans="1:3" x14ac:dyDescent="0.3">
      <c r="A217" s="427" t="s">
        <v>2953</v>
      </c>
      <c r="B217" s="427" t="s">
        <v>271</v>
      </c>
      <c r="C217" s="244">
        <v>4627808</v>
      </c>
    </row>
    <row r="218" spans="1:3" x14ac:dyDescent="0.3">
      <c r="A218" s="428" t="s">
        <v>2953</v>
      </c>
      <c r="B218" s="428" t="s">
        <v>3171</v>
      </c>
      <c r="C218" s="150">
        <v>4605478</v>
      </c>
    </row>
    <row r="219" spans="1:3" x14ac:dyDescent="0.3">
      <c r="A219" s="427" t="s">
        <v>2953</v>
      </c>
      <c r="B219" s="427" t="s">
        <v>3028</v>
      </c>
      <c r="C219" s="244">
        <v>4602789</v>
      </c>
    </row>
    <row r="220" spans="1:3" x14ac:dyDescent="0.3">
      <c r="A220" s="428" t="s">
        <v>2953</v>
      </c>
      <c r="B220" s="428" t="s">
        <v>3227</v>
      </c>
      <c r="C220" s="150">
        <v>4579225</v>
      </c>
    </row>
    <row r="221" spans="1:3" x14ac:dyDescent="0.3">
      <c r="A221" s="427" t="s">
        <v>2953</v>
      </c>
      <c r="B221" s="427" t="s">
        <v>3258</v>
      </c>
      <c r="C221" s="244">
        <v>4551913</v>
      </c>
    </row>
    <row r="222" spans="1:3" x14ac:dyDescent="0.3">
      <c r="A222" s="428" t="s">
        <v>2953</v>
      </c>
      <c r="B222" s="428" t="s">
        <v>3183</v>
      </c>
      <c r="C222" s="150">
        <v>4419744</v>
      </c>
    </row>
    <row r="223" spans="1:3" x14ac:dyDescent="0.3">
      <c r="A223" s="427" t="s">
        <v>2953</v>
      </c>
      <c r="B223" s="427" t="s">
        <v>274</v>
      </c>
      <c r="C223" s="244">
        <v>4400000</v>
      </c>
    </row>
    <row r="224" spans="1:3" x14ac:dyDescent="0.3">
      <c r="A224" s="428" t="s">
        <v>2953</v>
      </c>
      <c r="B224" s="428" t="s">
        <v>3191</v>
      </c>
      <c r="C224" s="150">
        <v>4332918</v>
      </c>
    </row>
    <row r="225" spans="1:3" x14ac:dyDescent="0.3">
      <c r="A225" s="427" t="s">
        <v>2953</v>
      </c>
      <c r="B225" s="427" t="s">
        <v>3054</v>
      </c>
      <c r="C225" s="244">
        <v>4308267</v>
      </c>
    </row>
    <row r="226" spans="1:3" x14ac:dyDescent="0.3">
      <c r="A226" s="428" t="s">
        <v>2953</v>
      </c>
      <c r="B226" s="428" t="s">
        <v>3154</v>
      </c>
      <c r="C226" s="150">
        <v>4304220</v>
      </c>
    </row>
    <row r="227" spans="1:3" x14ac:dyDescent="0.3">
      <c r="A227" s="427" t="s">
        <v>2953</v>
      </c>
      <c r="B227" s="427" t="s">
        <v>3251</v>
      </c>
      <c r="C227" s="244">
        <v>4255236</v>
      </c>
    </row>
    <row r="228" spans="1:3" x14ac:dyDescent="0.3">
      <c r="A228" s="428" t="s">
        <v>2953</v>
      </c>
      <c r="B228" s="428" t="s">
        <v>227</v>
      </c>
      <c r="C228" s="150">
        <v>4218098</v>
      </c>
    </row>
    <row r="229" spans="1:3" x14ac:dyDescent="0.3">
      <c r="A229" s="427" t="s">
        <v>2953</v>
      </c>
      <c r="B229" s="427" t="s">
        <v>279</v>
      </c>
      <c r="C229" s="244">
        <v>4204794</v>
      </c>
    </row>
    <row r="230" spans="1:3" x14ac:dyDescent="0.3">
      <c r="A230" s="428" t="s">
        <v>2953</v>
      </c>
      <c r="B230" s="428" t="s">
        <v>3129</v>
      </c>
      <c r="C230" s="150">
        <v>4185241</v>
      </c>
    </row>
    <row r="231" spans="1:3" x14ac:dyDescent="0.3">
      <c r="A231" s="427" t="s">
        <v>2953</v>
      </c>
      <c r="B231" s="427" t="s">
        <v>3317</v>
      </c>
      <c r="C231" s="244">
        <v>4126428</v>
      </c>
    </row>
    <row r="232" spans="1:3" x14ac:dyDescent="0.3">
      <c r="A232" s="428" t="s">
        <v>2953</v>
      </c>
      <c r="B232" s="428" t="s">
        <v>282</v>
      </c>
      <c r="C232" s="150">
        <v>4040000</v>
      </c>
    </row>
    <row r="233" spans="1:3" x14ac:dyDescent="0.3">
      <c r="A233" s="427" t="s">
        <v>2953</v>
      </c>
      <c r="B233" s="427" t="s">
        <v>1878</v>
      </c>
      <c r="C233" s="244">
        <v>4033448</v>
      </c>
    </row>
    <row r="234" spans="1:3" x14ac:dyDescent="0.3">
      <c r="A234" s="428" t="s">
        <v>2953</v>
      </c>
      <c r="B234" s="428" t="s">
        <v>235</v>
      </c>
      <c r="C234" s="150">
        <v>4020000</v>
      </c>
    </row>
    <row r="235" spans="1:3" x14ac:dyDescent="0.3">
      <c r="A235" s="427" t="s">
        <v>2953</v>
      </c>
      <c r="B235" s="427" t="s">
        <v>283</v>
      </c>
      <c r="C235" s="244">
        <v>4020000</v>
      </c>
    </row>
    <row r="236" spans="1:3" x14ac:dyDescent="0.3">
      <c r="A236" s="428" t="s">
        <v>2953</v>
      </c>
      <c r="B236" s="428" t="s">
        <v>3107</v>
      </c>
      <c r="C236" s="150">
        <v>4000000</v>
      </c>
    </row>
    <row r="237" spans="1:3" x14ac:dyDescent="0.3">
      <c r="A237" s="427" t="s">
        <v>2953</v>
      </c>
      <c r="B237" s="427" t="s">
        <v>3130</v>
      </c>
      <c r="C237" s="244">
        <v>4000000</v>
      </c>
    </row>
    <row r="238" spans="1:3" x14ac:dyDescent="0.3">
      <c r="A238" s="428" t="s">
        <v>2953</v>
      </c>
      <c r="B238" s="428" t="s">
        <v>285</v>
      </c>
      <c r="C238" s="150">
        <v>4000000</v>
      </c>
    </row>
    <row r="239" spans="1:3" x14ac:dyDescent="0.3">
      <c r="A239" s="427" t="s">
        <v>2953</v>
      </c>
      <c r="B239" s="427" t="s">
        <v>236</v>
      </c>
      <c r="C239" s="244">
        <v>4000000</v>
      </c>
    </row>
    <row r="240" spans="1:3" x14ac:dyDescent="0.3">
      <c r="A240" s="428" t="s">
        <v>2953</v>
      </c>
      <c r="B240" s="428" t="s">
        <v>287</v>
      </c>
      <c r="C240" s="150">
        <v>4000000</v>
      </c>
    </row>
    <row r="241" spans="1:3" x14ac:dyDescent="0.3">
      <c r="A241" s="427" t="s">
        <v>2953</v>
      </c>
      <c r="B241" s="427" t="s">
        <v>288</v>
      </c>
      <c r="C241" s="244">
        <v>4000000</v>
      </c>
    </row>
    <row r="242" spans="1:3" x14ac:dyDescent="0.3">
      <c r="A242" s="428" t="s">
        <v>2953</v>
      </c>
      <c r="B242" s="428" t="s">
        <v>3301</v>
      </c>
      <c r="C242" s="150">
        <v>4000000</v>
      </c>
    </row>
    <row r="243" spans="1:3" x14ac:dyDescent="0.3">
      <c r="A243" s="427" t="s">
        <v>2953</v>
      </c>
      <c r="B243" s="427" t="s">
        <v>289</v>
      </c>
      <c r="C243" s="244">
        <v>4000000</v>
      </c>
    </row>
    <row r="244" spans="1:3" x14ac:dyDescent="0.3">
      <c r="A244" s="428" t="s">
        <v>2953</v>
      </c>
      <c r="B244" s="428" t="s">
        <v>290</v>
      </c>
      <c r="C244" s="150">
        <v>4000000</v>
      </c>
    </row>
    <row r="245" spans="1:3" x14ac:dyDescent="0.3">
      <c r="A245" s="427" t="s">
        <v>2953</v>
      </c>
      <c r="B245" s="427" t="s">
        <v>383</v>
      </c>
      <c r="C245" s="244">
        <v>3930975</v>
      </c>
    </row>
    <row r="246" spans="1:3" x14ac:dyDescent="0.3">
      <c r="A246" s="428" t="s">
        <v>2953</v>
      </c>
      <c r="B246" s="428" t="s">
        <v>3249</v>
      </c>
      <c r="C246" s="150">
        <v>3883525</v>
      </c>
    </row>
    <row r="247" spans="1:3" x14ac:dyDescent="0.3">
      <c r="A247" s="427" t="s">
        <v>2953</v>
      </c>
      <c r="B247" s="427" t="s">
        <v>3285</v>
      </c>
      <c r="C247" s="244">
        <v>3862000</v>
      </c>
    </row>
    <row r="248" spans="1:3" x14ac:dyDescent="0.3">
      <c r="A248" s="428" t="s">
        <v>2953</v>
      </c>
      <c r="B248" s="428" t="s">
        <v>292</v>
      </c>
      <c r="C248" s="150">
        <v>3833078</v>
      </c>
    </row>
    <row r="249" spans="1:3" x14ac:dyDescent="0.3">
      <c r="A249" s="427" t="s">
        <v>2953</v>
      </c>
      <c r="B249" s="427" t="s">
        <v>284</v>
      </c>
      <c r="C249" s="244">
        <v>3828384</v>
      </c>
    </row>
    <row r="250" spans="1:3" x14ac:dyDescent="0.3">
      <c r="A250" s="428" t="s">
        <v>2953</v>
      </c>
      <c r="B250" s="428" t="s">
        <v>2982</v>
      </c>
      <c r="C250" s="150">
        <v>3802471</v>
      </c>
    </row>
    <row r="251" spans="1:3" x14ac:dyDescent="0.3">
      <c r="A251" s="427" t="s">
        <v>2953</v>
      </c>
      <c r="B251" s="427" t="s">
        <v>294</v>
      </c>
      <c r="C251" s="244">
        <v>3797023</v>
      </c>
    </row>
    <row r="252" spans="1:3" x14ac:dyDescent="0.3">
      <c r="A252" s="428" t="s">
        <v>2953</v>
      </c>
      <c r="B252" s="428" t="s">
        <v>3136</v>
      </c>
      <c r="C252" s="150">
        <v>3689467</v>
      </c>
    </row>
    <row r="253" spans="1:3" x14ac:dyDescent="0.3">
      <c r="A253" s="427" t="s">
        <v>2953</v>
      </c>
      <c r="B253" s="427" t="s">
        <v>297</v>
      </c>
      <c r="C253" s="244">
        <v>3622817</v>
      </c>
    </row>
    <row r="254" spans="1:3" x14ac:dyDescent="0.3">
      <c r="A254" s="428" t="s">
        <v>2953</v>
      </c>
      <c r="B254" s="428" t="s">
        <v>3158</v>
      </c>
      <c r="C254" s="150">
        <v>3543736</v>
      </c>
    </row>
    <row r="255" spans="1:3" x14ac:dyDescent="0.3">
      <c r="A255" s="427" t="s">
        <v>2953</v>
      </c>
      <c r="B255" s="427" t="s">
        <v>3173</v>
      </c>
      <c r="C255" s="244">
        <v>3505464</v>
      </c>
    </row>
    <row r="256" spans="1:3" x14ac:dyDescent="0.3">
      <c r="A256" s="428" t="s">
        <v>2953</v>
      </c>
      <c r="B256" s="428" t="s">
        <v>191</v>
      </c>
      <c r="C256" s="150">
        <v>3460336</v>
      </c>
    </row>
    <row r="257" spans="1:3" x14ac:dyDescent="0.3">
      <c r="A257" s="427" t="s">
        <v>2953</v>
      </c>
      <c r="B257" s="427" t="s">
        <v>3091</v>
      </c>
      <c r="C257" s="244">
        <v>3440719</v>
      </c>
    </row>
    <row r="258" spans="1:3" x14ac:dyDescent="0.3">
      <c r="A258" s="428" t="s">
        <v>2953</v>
      </c>
      <c r="B258" s="428" t="s">
        <v>3031</v>
      </c>
      <c r="C258" s="150">
        <v>3360223</v>
      </c>
    </row>
    <row r="259" spans="1:3" x14ac:dyDescent="0.3">
      <c r="A259" s="427" t="s">
        <v>2953</v>
      </c>
      <c r="B259" s="427" t="s">
        <v>3220</v>
      </c>
      <c r="C259" s="244">
        <v>3300000</v>
      </c>
    </row>
    <row r="260" spans="1:3" x14ac:dyDescent="0.3">
      <c r="A260" s="428" t="s">
        <v>2953</v>
      </c>
      <c r="B260" s="428" t="s">
        <v>310</v>
      </c>
      <c r="C260" s="150">
        <v>3251547</v>
      </c>
    </row>
    <row r="261" spans="1:3" x14ac:dyDescent="0.3">
      <c r="A261" s="427" t="s">
        <v>2953</v>
      </c>
      <c r="B261" s="427" t="s">
        <v>3039</v>
      </c>
      <c r="C261" s="244">
        <v>3159825</v>
      </c>
    </row>
    <row r="262" spans="1:3" x14ac:dyDescent="0.3">
      <c r="A262" s="428" t="s">
        <v>2953</v>
      </c>
      <c r="B262" s="428" t="s">
        <v>190</v>
      </c>
      <c r="C262" s="150">
        <v>3030000</v>
      </c>
    </row>
    <row r="263" spans="1:3" x14ac:dyDescent="0.3">
      <c r="A263" s="427" t="s">
        <v>2953</v>
      </c>
      <c r="B263" s="427" t="s">
        <v>307</v>
      </c>
      <c r="C263" s="244">
        <v>3010000</v>
      </c>
    </row>
    <row r="264" spans="1:3" x14ac:dyDescent="0.3">
      <c r="A264" s="428" t="s">
        <v>2953</v>
      </c>
      <c r="B264" s="428" t="s">
        <v>2967</v>
      </c>
      <c r="C264" s="150">
        <v>3000000</v>
      </c>
    </row>
    <row r="265" spans="1:3" x14ac:dyDescent="0.3">
      <c r="A265" s="427" t="s">
        <v>2953</v>
      </c>
      <c r="B265" s="427" t="s">
        <v>267</v>
      </c>
      <c r="C265" s="244">
        <v>3000000</v>
      </c>
    </row>
    <row r="266" spans="1:3" x14ac:dyDescent="0.3">
      <c r="A266" s="428" t="s">
        <v>2953</v>
      </c>
      <c r="B266" s="428" t="s">
        <v>3045</v>
      </c>
      <c r="C266" s="150">
        <v>3000000</v>
      </c>
    </row>
    <row r="267" spans="1:3" x14ac:dyDescent="0.3">
      <c r="A267" s="427" t="s">
        <v>2953</v>
      </c>
      <c r="B267" s="427" t="s">
        <v>3113</v>
      </c>
      <c r="C267" s="244">
        <v>3000000</v>
      </c>
    </row>
    <row r="268" spans="1:3" x14ac:dyDescent="0.3">
      <c r="A268" s="428" t="s">
        <v>2953</v>
      </c>
      <c r="B268" s="428" t="s">
        <v>167</v>
      </c>
      <c r="C268" s="150">
        <v>3000000</v>
      </c>
    </row>
    <row r="269" spans="1:3" x14ac:dyDescent="0.3">
      <c r="A269" s="427" t="s">
        <v>2953</v>
      </c>
      <c r="B269" s="427" t="s">
        <v>3195</v>
      </c>
      <c r="C269" s="244">
        <v>3000000</v>
      </c>
    </row>
    <row r="270" spans="1:3" x14ac:dyDescent="0.3">
      <c r="A270" s="428" t="s">
        <v>2953</v>
      </c>
      <c r="B270" s="428" t="s">
        <v>3243</v>
      </c>
      <c r="C270" s="150">
        <v>3000000</v>
      </c>
    </row>
    <row r="271" spans="1:3" x14ac:dyDescent="0.3">
      <c r="A271" s="427" t="s">
        <v>2953</v>
      </c>
      <c r="B271" s="427" t="s">
        <v>3311</v>
      </c>
      <c r="C271" s="244">
        <v>3000000</v>
      </c>
    </row>
    <row r="272" spans="1:3" x14ac:dyDescent="0.3">
      <c r="A272" s="428" t="s">
        <v>2953</v>
      </c>
      <c r="B272" s="428" t="s">
        <v>312</v>
      </c>
      <c r="C272" s="150">
        <v>2928541</v>
      </c>
    </row>
    <row r="273" spans="1:3" x14ac:dyDescent="0.3">
      <c r="A273" s="427" t="s">
        <v>2953</v>
      </c>
      <c r="B273" s="427" t="s">
        <v>3382</v>
      </c>
      <c r="C273" s="244">
        <v>2908903</v>
      </c>
    </row>
    <row r="274" spans="1:3" x14ac:dyDescent="0.3">
      <c r="A274" s="428" t="s">
        <v>2953</v>
      </c>
      <c r="B274" s="428" t="s">
        <v>3310</v>
      </c>
      <c r="C274" s="150">
        <v>2766380</v>
      </c>
    </row>
    <row r="275" spans="1:3" x14ac:dyDescent="0.3">
      <c r="A275" s="427" t="s">
        <v>2953</v>
      </c>
      <c r="B275" s="427" t="s">
        <v>3046</v>
      </c>
      <c r="C275" s="244">
        <v>2747039</v>
      </c>
    </row>
    <row r="276" spans="1:3" x14ac:dyDescent="0.3">
      <c r="A276" s="428" t="s">
        <v>2953</v>
      </c>
      <c r="B276" s="428" t="s">
        <v>3336</v>
      </c>
      <c r="C276" s="150">
        <v>2644000</v>
      </c>
    </row>
    <row r="277" spans="1:3" x14ac:dyDescent="0.3">
      <c r="A277" s="427" t="s">
        <v>2953</v>
      </c>
      <c r="B277" s="427" t="s">
        <v>3381</v>
      </c>
      <c r="C277" s="244">
        <v>2604656</v>
      </c>
    </row>
    <row r="278" spans="1:3" x14ac:dyDescent="0.3">
      <c r="A278" s="428" t="s">
        <v>2953</v>
      </c>
      <c r="B278" s="428" t="s">
        <v>320</v>
      </c>
      <c r="C278" s="150">
        <v>2520770</v>
      </c>
    </row>
    <row r="279" spans="1:3" x14ac:dyDescent="0.3">
      <c r="A279" s="427" t="s">
        <v>2953</v>
      </c>
      <c r="B279" s="427" t="s">
        <v>3296</v>
      </c>
      <c r="C279" s="244">
        <v>2509210</v>
      </c>
    </row>
    <row r="280" spans="1:3" x14ac:dyDescent="0.3">
      <c r="A280" s="428" t="s">
        <v>2953</v>
      </c>
      <c r="B280" s="428" t="s">
        <v>3110</v>
      </c>
      <c r="C280" s="150">
        <v>2483418</v>
      </c>
    </row>
    <row r="281" spans="1:3" x14ac:dyDescent="0.3">
      <c r="A281" s="427" t="s">
        <v>2953</v>
      </c>
      <c r="B281" s="427" t="s">
        <v>323</v>
      </c>
      <c r="C281" s="244">
        <v>2479286</v>
      </c>
    </row>
    <row r="282" spans="1:3" x14ac:dyDescent="0.3">
      <c r="A282" s="428" t="s">
        <v>2953</v>
      </c>
      <c r="B282" s="428" t="s">
        <v>3036</v>
      </c>
      <c r="C282" s="150">
        <v>2459320</v>
      </c>
    </row>
    <row r="283" spans="1:3" x14ac:dyDescent="0.3">
      <c r="A283" s="427" t="s">
        <v>2953</v>
      </c>
      <c r="B283" s="427" t="s">
        <v>325</v>
      </c>
      <c r="C283" s="244">
        <v>2415452</v>
      </c>
    </row>
    <row r="284" spans="1:3" x14ac:dyDescent="0.3">
      <c r="A284" s="428" t="s">
        <v>2953</v>
      </c>
      <c r="B284" s="428" t="s">
        <v>3235</v>
      </c>
      <c r="C284" s="150">
        <v>2357520</v>
      </c>
    </row>
    <row r="285" spans="1:3" x14ac:dyDescent="0.3">
      <c r="A285" s="427" t="s">
        <v>2953</v>
      </c>
      <c r="B285" s="427" t="s">
        <v>3385</v>
      </c>
      <c r="C285" s="244">
        <v>2341868</v>
      </c>
    </row>
    <row r="286" spans="1:3" x14ac:dyDescent="0.3">
      <c r="A286" s="428" t="s">
        <v>2953</v>
      </c>
      <c r="B286" s="428" t="s">
        <v>275</v>
      </c>
      <c r="C286" s="150">
        <v>2328500</v>
      </c>
    </row>
    <row r="287" spans="1:3" x14ac:dyDescent="0.3">
      <c r="A287" s="427" t="s">
        <v>2953</v>
      </c>
      <c r="B287" s="427" t="s">
        <v>176</v>
      </c>
      <c r="C287" s="244">
        <v>2318128</v>
      </c>
    </row>
    <row r="288" spans="1:3" x14ac:dyDescent="0.3">
      <c r="A288" s="428" t="s">
        <v>2953</v>
      </c>
      <c r="B288" s="428" t="s">
        <v>317</v>
      </c>
      <c r="C288" s="150">
        <v>2313773</v>
      </c>
    </row>
    <row r="289" spans="1:3" x14ac:dyDescent="0.3">
      <c r="A289" s="427" t="s">
        <v>2953</v>
      </c>
      <c r="B289" s="427" t="s">
        <v>189</v>
      </c>
      <c r="C289" s="244">
        <v>2230790</v>
      </c>
    </row>
    <row r="290" spans="1:3" x14ac:dyDescent="0.3">
      <c r="A290" s="428" t="s">
        <v>2953</v>
      </c>
      <c r="B290" s="428" t="s">
        <v>327</v>
      </c>
      <c r="C290" s="150">
        <v>2201863</v>
      </c>
    </row>
    <row r="291" spans="1:3" x14ac:dyDescent="0.3">
      <c r="A291" s="427" t="s">
        <v>2953</v>
      </c>
      <c r="B291" s="427" t="s">
        <v>3289</v>
      </c>
      <c r="C291" s="244">
        <v>2191265</v>
      </c>
    </row>
    <row r="292" spans="1:3" x14ac:dyDescent="0.3">
      <c r="A292" s="428" t="s">
        <v>2953</v>
      </c>
      <c r="B292" s="428" t="s">
        <v>3339</v>
      </c>
      <c r="C292" s="150">
        <v>2178159</v>
      </c>
    </row>
    <row r="293" spans="1:3" x14ac:dyDescent="0.3">
      <c r="A293" s="427" t="s">
        <v>2953</v>
      </c>
      <c r="B293" s="427" t="s">
        <v>3217</v>
      </c>
      <c r="C293" s="244">
        <v>2173100</v>
      </c>
    </row>
    <row r="294" spans="1:3" x14ac:dyDescent="0.3">
      <c r="A294" s="428" t="s">
        <v>2953</v>
      </c>
      <c r="B294" s="428" t="s">
        <v>3103</v>
      </c>
      <c r="C294" s="150">
        <v>2172371</v>
      </c>
    </row>
    <row r="295" spans="1:3" x14ac:dyDescent="0.3">
      <c r="A295" s="427" t="s">
        <v>2953</v>
      </c>
      <c r="B295" s="427" t="s">
        <v>329</v>
      </c>
      <c r="C295" s="244">
        <v>2146200</v>
      </c>
    </row>
    <row r="296" spans="1:3" x14ac:dyDescent="0.3">
      <c r="A296" s="428" t="s">
        <v>2953</v>
      </c>
      <c r="B296" s="428" t="s">
        <v>281</v>
      </c>
      <c r="C296" s="150">
        <v>2100000</v>
      </c>
    </row>
    <row r="297" spans="1:3" x14ac:dyDescent="0.3">
      <c r="A297" s="427" t="s">
        <v>2953</v>
      </c>
      <c r="B297" s="427" t="s">
        <v>3238</v>
      </c>
      <c r="C297" s="244">
        <v>2085061</v>
      </c>
    </row>
    <row r="298" spans="1:3" x14ac:dyDescent="0.3">
      <c r="A298" s="428" t="s">
        <v>2953</v>
      </c>
      <c r="B298" s="428" t="s">
        <v>3344</v>
      </c>
      <c r="C298" s="150">
        <v>2062585</v>
      </c>
    </row>
    <row r="299" spans="1:3" x14ac:dyDescent="0.3">
      <c r="A299" s="427" t="s">
        <v>2953</v>
      </c>
      <c r="B299" s="427" t="s">
        <v>3138</v>
      </c>
      <c r="C299" s="244">
        <v>2060981</v>
      </c>
    </row>
    <row r="300" spans="1:3" x14ac:dyDescent="0.3">
      <c r="A300" s="428" t="s">
        <v>2953</v>
      </c>
      <c r="B300" s="428" t="s">
        <v>331</v>
      </c>
      <c r="C300" s="150">
        <v>2050000</v>
      </c>
    </row>
    <row r="301" spans="1:3" x14ac:dyDescent="0.3">
      <c r="A301" s="427" t="s">
        <v>2953</v>
      </c>
      <c r="B301" s="427" t="s">
        <v>332</v>
      </c>
      <c r="C301" s="244">
        <v>2040000</v>
      </c>
    </row>
    <row r="302" spans="1:3" x14ac:dyDescent="0.3">
      <c r="A302" s="428" t="s">
        <v>2953</v>
      </c>
      <c r="B302" s="428" t="s">
        <v>3097</v>
      </c>
      <c r="C302" s="150">
        <v>2036744</v>
      </c>
    </row>
    <row r="303" spans="1:3" x14ac:dyDescent="0.3">
      <c r="A303" s="427" t="s">
        <v>2953</v>
      </c>
      <c r="B303" s="427" t="s">
        <v>334</v>
      </c>
      <c r="C303" s="244">
        <v>2036000</v>
      </c>
    </row>
    <row r="304" spans="1:3" x14ac:dyDescent="0.3">
      <c r="A304" s="428" t="s">
        <v>2953</v>
      </c>
      <c r="B304" s="428" t="s">
        <v>335</v>
      </c>
      <c r="C304" s="150">
        <v>2030000</v>
      </c>
    </row>
    <row r="305" spans="1:3" x14ac:dyDescent="0.3">
      <c r="A305" s="427" t="s">
        <v>2953</v>
      </c>
      <c r="B305" s="427" t="s">
        <v>3167</v>
      </c>
      <c r="C305" s="244">
        <v>2020270</v>
      </c>
    </row>
    <row r="306" spans="1:3" x14ac:dyDescent="0.3">
      <c r="A306" s="428" t="s">
        <v>2953</v>
      </c>
      <c r="B306" s="428" t="s">
        <v>340</v>
      </c>
      <c r="C306" s="150">
        <v>2020000</v>
      </c>
    </row>
    <row r="307" spans="1:3" x14ac:dyDescent="0.3">
      <c r="A307" s="427" t="s">
        <v>2953</v>
      </c>
      <c r="B307" s="427" t="s">
        <v>341</v>
      </c>
      <c r="C307" s="244">
        <v>2020000</v>
      </c>
    </row>
    <row r="308" spans="1:3" x14ac:dyDescent="0.3">
      <c r="A308" s="428" t="s">
        <v>2953</v>
      </c>
      <c r="B308" s="428" t="s">
        <v>3332</v>
      </c>
      <c r="C308" s="150">
        <v>2020000</v>
      </c>
    </row>
    <row r="309" spans="1:3" x14ac:dyDescent="0.3">
      <c r="A309" s="427" t="s">
        <v>2953</v>
      </c>
      <c r="B309" s="427" t="s">
        <v>338</v>
      </c>
      <c r="C309" s="244">
        <v>2010000</v>
      </c>
    </row>
    <row r="310" spans="1:3" x14ac:dyDescent="0.3">
      <c r="A310" s="428" t="s">
        <v>2953</v>
      </c>
      <c r="B310" s="428" t="s">
        <v>3293</v>
      </c>
      <c r="C310" s="150">
        <v>2010000</v>
      </c>
    </row>
    <row r="311" spans="1:3" x14ac:dyDescent="0.3">
      <c r="A311" s="427" t="s">
        <v>2953</v>
      </c>
      <c r="B311" s="427" t="s">
        <v>346</v>
      </c>
      <c r="C311" s="244">
        <v>2010000</v>
      </c>
    </row>
    <row r="312" spans="1:3" x14ac:dyDescent="0.3">
      <c r="A312" s="428" t="s">
        <v>2953</v>
      </c>
      <c r="B312" s="428" t="s">
        <v>345</v>
      </c>
      <c r="C312" s="150">
        <v>2010000</v>
      </c>
    </row>
    <row r="313" spans="1:3" x14ac:dyDescent="0.3">
      <c r="A313" s="427" t="s">
        <v>2953</v>
      </c>
      <c r="B313" s="427" t="s">
        <v>3095</v>
      </c>
      <c r="C313" s="244">
        <v>2007435</v>
      </c>
    </row>
    <row r="314" spans="1:3" x14ac:dyDescent="0.3">
      <c r="A314" s="428" t="s">
        <v>2953</v>
      </c>
      <c r="B314" s="428" t="s">
        <v>2958</v>
      </c>
      <c r="C314" s="150">
        <v>2000000</v>
      </c>
    </row>
    <row r="315" spans="1:3" x14ac:dyDescent="0.3">
      <c r="A315" s="427" t="s">
        <v>2953</v>
      </c>
      <c r="B315" s="427" t="s">
        <v>2981</v>
      </c>
      <c r="C315" s="244">
        <v>2000000</v>
      </c>
    </row>
    <row r="316" spans="1:3" x14ac:dyDescent="0.3">
      <c r="A316" s="428" t="s">
        <v>2953</v>
      </c>
      <c r="B316" s="428" t="s">
        <v>336</v>
      </c>
      <c r="C316" s="150">
        <v>2000000</v>
      </c>
    </row>
    <row r="317" spans="1:3" x14ac:dyDescent="0.3">
      <c r="A317" s="427" t="s">
        <v>2953</v>
      </c>
      <c r="B317" s="427" t="s">
        <v>3002</v>
      </c>
      <c r="C317" s="244">
        <v>2000000</v>
      </c>
    </row>
    <row r="318" spans="1:3" x14ac:dyDescent="0.3">
      <c r="A318" s="428" t="s">
        <v>2953</v>
      </c>
      <c r="B318" s="428" t="s">
        <v>3003</v>
      </c>
      <c r="C318" s="150">
        <v>2000000</v>
      </c>
    </row>
    <row r="319" spans="1:3" x14ac:dyDescent="0.3">
      <c r="A319" s="427" t="s">
        <v>2953</v>
      </c>
      <c r="B319" s="427" t="s">
        <v>357</v>
      </c>
      <c r="C319" s="244">
        <v>2000000</v>
      </c>
    </row>
    <row r="320" spans="1:3" x14ac:dyDescent="0.3">
      <c r="A320" s="428" t="s">
        <v>2953</v>
      </c>
      <c r="B320" s="428" t="s">
        <v>3016</v>
      </c>
      <c r="C320" s="150">
        <v>2000000</v>
      </c>
    </row>
    <row r="321" spans="1:3" x14ac:dyDescent="0.3">
      <c r="A321" s="427" t="s">
        <v>2953</v>
      </c>
      <c r="B321" s="427" t="s">
        <v>3038</v>
      </c>
      <c r="C321" s="244">
        <v>2000000</v>
      </c>
    </row>
    <row r="322" spans="1:3" x14ac:dyDescent="0.3">
      <c r="A322" s="428" t="s">
        <v>2953</v>
      </c>
      <c r="B322" s="428" t="s">
        <v>3052</v>
      </c>
      <c r="C322" s="150">
        <v>2000000</v>
      </c>
    </row>
    <row r="323" spans="1:3" x14ac:dyDescent="0.3">
      <c r="A323" s="427" t="s">
        <v>2953</v>
      </c>
      <c r="B323" s="427" t="s">
        <v>353</v>
      </c>
      <c r="C323" s="244">
        <v>2000000</v>
      </c>
    </row>
    <row r="324" spans="1:3" x14ac:dyDescent="0.3">
      <c r="A324" s="428" t="s">
        <v>2953</v>
      </c>
      <c r="B324" s="428" t="s">
        <v>3061</v>
      </c>
      <c r="C324" s="150">
        <v>2000000</v>
      </c>
    </row>
    <row r="325" spans="1:3" x14ac:dyDescent="0.3">
      <c r="A325" s="427" t="s">
        <v>2953</v>
      </c>
      <c r="B325" s="427" t="s">
        <v>3065</v>
      </c>
      <c r="C325" s="244">
        <v>2000000</v>
      </c>
    </row>
    <row r="326" spans="1:3" x14ac:dyDescent="0.3">
      <c r="A326" s="428" t="s">
        <v>2953</v>
      </c>
      <c r="B326" s="428" t="s">
        <v>3086</v>
      </c>
      <c r="C326" s="150">
        <v>2000000</v>
      </c>
    </row>
    <row r="327" spans="1:3" x14ac:dyDescent="0.3">
      <c r="A327" s="427" t="s">
        <v>2953</v>
      </c>
      <c r="B327" s="427" t="s">
        <v>355</v>
      </c>
      <c r="C327" s="244">
        <v>2000000</v>
      </c>
    </row>
    <row r="328" spans="1:3" x14ac:dyDescent="0.3">
      <c r="A328" s="428" t="s">
        <v>2953</v>
      </c>
      <c r="B328" s="428" t="s">
        <v>3104</v>
      </c>
      <c r="C328" s="150">
        <v>2000000</v>
      </c>
    </row>
    <row r="329" spans="1:3" x14ac:dyDescent="0.3">
      <c r="A329" s="427" t="s">
        <v>2953</v>
      </c>
      <c r="B329" s="427" t="s">
        <v>3123</v>
      </c>
      <c r="C329" s="244">
        <v>2000000</v>
      </c>
    </row>
    <row r="330" spans="1:3" x14ac:dyDescent="0.3">
      <c r="A330" s="428" t="s">
        <v>2953</v>
      </c>
      <c r="B330" s="428" t="s">
        <v>354</v>
      </c>
      <c r="C330" s="150">
        <v>2000000</v>
      </c>
    </row>
    <row r="331" spans="1:3" x14ac:dyDescent="0.3">
      <c r="A331" s="427" t="s">
        <v>2953</v>
      </c>
      <c r="B331" s="427" t="s">
        <v>3132</v>
      </c>
      <c r="C331" s="244">
        <v>2000000</v>
      </c>
    </row>
    <row r="332" spans="1:3" x14ac:dyDescent="0.3">
      <c r="A332" s="428" t="s">
        <v>2953</v>
      </c>
      <c r="B332" s="428" t="s">
        <v>356</v>
      </c>
      <c r="C332" s="150">
        <v>2000000</v>
      </c>
    </row>
    <row r="333" spans="1:3" x14ac:dyDescent="0.3">
      <c r="A333" s="427" t="s">
        <v>2953</v>
      </c>
      <c r="B333" s="427" t="s">
        <v>3153</v>
      </c>
      <c r="C333" s="244">
        <v>2000000</v>
      </c>
    </row>
    <row r="334" spans="1:3" x14ac:dyDescent="0.3">
      <c r="A334" s="428" t="s">
        <v>2953</v>
      </c>
      <c r="B334" s="428" t="s">
        <v>3159</v>
      </c>
      <c r="C334" s="150">
        <v>2000000</v>
      </c>
    </row>
    <row r="335" spans="1:3" x14ac:dyDescent="0.3">
      <c r="A335" s="427" t="s">
        <v>2953</v>
      </c>
      <c r="B335" s="427" t="s">
        <v>339</v>
      </c>
      <c r="C335" s="244">
        <v>2000000</v>
      </c>
    </row>
    <row r="336" spans="1:3" x14ac:dyDescent="0.3">
      <c r="A336" s="428" t="s">
        <v>2953</v>
      </c>
      <c r="B336" s="428" t="s">
        <v>333</v>
      </c>
      <c r="C336" s="150">
        <v>2000000</v>
      </c>
    </row>
    <row r="337" spans="1:3" x14ac:dyDescent="0.3">
      <c r="A337" s="427" t="s">
        <v>2953</v>
      </c>
      <c r="B337" s="427" t="s">
        <v>3169</v>
      </c>
      <c r="C337" s="244">
        <v>2000000</v>
      </c>
    </row>
    <row r="338" spans="1:3" x14ac:dyDescent="0.3">
      <c r="A338" s="428" t="s">
        <v>2953</v>
      </c>
      <c r="B338" s="428" t="s">
        <v>3180</v>
      </c>
      <c r="C338" s="150">
        <v>2000000</v>
      </c>
    </row>
    <row r="339" spans="1:3" x14ac:dyDescent="0.3">
      <c r="A339" s="427" t="s">
        <v>2953</v>
      </c>
      <c r="B339" s="427" t="s">
        <v>3190</v>
      </c>
      <c r="C339" s="244">
        <v>2000000</v>
      </c>
    </row>
    <row r="340" spans="1:3" x14ac:dyDescent="0.3">
      <c r="A340" s="428" t="s">
        <v>2953</v>
      </c>
      <c r="B340" s="428" t="s">
        <v>3212</v>
      </c>
      <c r="C340" s="150">
        <v>2000000</v>
      </c>
    </row>
    <row r="341" spans="1:3" x14ac:dyDescent="0.3">
      <c r="A341" s="427" t="s">
        <v>2953</v>
      </c>
      <c r="B341" s="427" t="s">
        <v>349</v>
      </c>
      <c r="C341" s="244">
        <v>2000000</v>
      </c>
    </row>
    <row r="342" spans="1:3" x14ac:dyDescent="0.3">
      <c r="A342" s="428" t="s">
        <v>2953</v>
      </c>
      <c r="B342" s="428" t="s">
        <v>3221</v>
      </c>
      <c r="C342" s="150">
        <v>2000000</v>
      </c>
    </row>
    <row r="343" spans="1:3" x14ac:dyDescent="0.3">
      <c r="A343" s="427" t="s">
        <v>2953</v>
      </c>
      <c r="B343" s="427" t="s">
        <v>368</v>
      </c>
      <c r="C343" s="244">
        <v>2000000</v>
      </c>
    </row>
    <row r="344" spans="1:3" x14ac:dyDescent="0.3">
      <c r="A344" s="428" t="s">
        <v>2953</v>
      </c>
      <c r="B344" s="428" t="s">
        <v>364</v>
      </c>
      <c r="C344" s="150">
        <v>2000000</v>
      </c>
    </row>
    <row r="345" spans="1:3" x14ac:dyDescent="0.3">
      <c r="A345" s="427" t="s">
        <v>2953</v>
      </c>
      <c r="B345" s="427" t="s">
        <v>373</v>
      </c>
      <c r="C345" s="244">
        <v>2000000</v>
      </c>
    </row>
    <row r="346" spans="1:3" x14ac:dyDescent="0.3">
      <c r="A346" s="428" t="s">
        <v>2953</v>
      </c>
      <c r="B346" s="428" t="s">
        <v>371</v>
      </c>
      <c r="C346" s="150">
        <v>2000000</v>
      </c>
    </row>
    <row r="347" spans="1:3" x14ac:dyDescent="0.3">
      <c r="A347" s="427" t="s">
        <v>2953</v>
      </c>
      <c r="B347" s="427" t="s">
        <v>311</v>
      </c>
      <c r="C347" s="244">
        <v>2000000</v>
      </c>
    </row>
    <row r="348" spans="1:3" x14ac:dyDescent="0.3">
      <c r="A348" s="428" t="s">
        <v>2953</v>
      </c>
      <c r="B348" s="428" t="s">
        <v>3253</v>
      </c>
      <c r="C348" s="150">
        <v>2000000</v>
      </c>
    </row>
    <row r="349" spans="1:3" x14ac:dyDescent="0.3">
      <c r="A349" s="427" t="s">
        <v>2953</v>
      </c>
      <c r="B349" s="427" t="s">
        <v>3254</v>
      </c>
      <c r="C349" s="244">
        <v>2000000</v>
      </c>
    </row>
    <row r="350" spans="1:3" x14ac:dyDescent="0.3">
      <c r="A350" s="428" t="s">
        <v>2953</v>
      </c>
      <c r="B350" s="428" t="s">
        <v>3255</v>
      </c>
      <c r="C350" s="150">
        <v>2000000</v>
      </c>
    </row>
    <row r="351" spans="1:3" x14ac:dyDescent="0.3">
      <c r="A351" s="427" t="s">
        <v>2953</v>
      </c>
      <c r="B351" s="427" t="s">
        <v>361</v>
      </c>
      <c r="C351" s="244">
        <v>2000000</v>
      </c>
    </row>
    <row r="352" spans="1:3" x14ac:dyDescent="0.3">
      <c r="A352" s="428" t="s">
        <v>2953</v>
      </c>
      <c r="B352" s="428" t="s">
        <v>3263</v>
      </c>
      <c r="C352" s="150">
        <v>2000000</v>
      </c>
    </row>
    <row r="353" spans="1:3" x14ac:dyDescent="0.3">
      <c r="A353" s="427" t="s">
        <v>2953</v>
      </c>
      <c r="B353" s="427" t="s">
        <v>362</v>
      </c>
      <c r="C353" s="244">
        <v>2000000</v>
      </c>
    </row>
    <row r="354" spans="1:3" x14ac:dyDescent="0.3">
      <c r="A354" s="428" t="s">
        <v>2953</v>
      </c>
      <c r="B354" s="428" t="s">
        <v>3315</v>
      </c>
      <c r="C354" s="150">
        <v>2000000</v>
      </c>
    </row>
    <row r="355" spans="1:3" x14ac:dyDescent="0.3">
      <c r="A355" s="427" t="s">
        <v>2953</v>
      </c>
      <c r="B355" s="427" t="s">
        <v>3318</v>
      </c>
      <c r="C355" s="244">
        <v>2000000</v>
      </c>
    </row>
    <row r="356" spans="1:3" x14ac:dyDescent="0.3">
      <c r="A356" s="428" t="s">
        <v>2953</v>
      </c>
      <c r="B356" s="428" t="s">
        <v>3329</v>
      </c>
      <c r="C356" s="150">
        <v>2000000</v>
      </c>
    </row>
    <row r="357" spans="1:3" x14ac:dyDescent="0.3">
      <c r="A357" s="427" t="s">
        <v>2953</v>
      </c>
      <c r="B357" s="427" t="s">
        <v>3333</v>
      </c>
      <c r="C357" s="244">
        <v>2000000</v>
      </c>
    </row>
    <row r="358" spans="1:3" x14ac:dyDescent="0.3">
      <c r="A358" s="428" t="s">
        <v>2953</v>
      </c>
      <c r="B358" s="428" t="s">
        <v>3357</v>
      </c>
      <c r="C358" s="150">
        <v>2000000</v>
      </c>
    </row>
    <row r="359" spans="1:3" x14ac:dyDescent="0.3">
      <c r="A359" s="427" t="s">
        <v>2953</v>
      </c>
      <c r="B359" s="427" t="s">
        <v>3364</v>
      </c>
      <c r="C359" s="244">
        <v>2000000</v>
      </c>
    </row>
    <row r="360" spans="1:3" x14ac:dyDescent="0.3">
      <c r="A360" s="428" t="s">
        <v>2953</v>
      </c>
      <c r="B360" s="428" t="s">
        <v>3367</v>
      </c>
      <c r="C360" s="150">
        <v>2000000</v>
      </c>
    </row>
    <row r="361" spans="1:3" x14ac:dyDescent="0.3">
      <c r="A361" s="427" t="s">
        <v>2953</v>
      </c>
      <c r="B361" s="427" t="s">
        <v>366</v>
      </c>
      <c r="C361" s="244">
        <v>2000000</v>
      </c>
    </row>
    <row r="362" spans="1:3" x14ac:dyDescent="0.3">
      <c r="A362" s="428" t="s">
        <v>2953</v>
      </c>
      <c r="B362" s="428" t="s">
        <v>3386</v>
      </c>
      <c r="C362" s="150">
        <v>2000000</v>
      </c>
    </row>
    <row r="363" spans="1:3" x14ac:dyDescent="0.3">
      <c r="A363" s="427" t="s">
        <v>2953</v>
      </c>
      <c r="B363" s="427" t="s">
        <v>3387</v>
      </c>
      <c r="C363" s="244">
        <v>2000000</v>
      </c>
    </row>
    <row r="364" spans="1:3" x14ac:dyDescent="0.3">
      <c r="A364" s="428" t="s">
        <v>2953</v>
      </c>
      <c r="B364" s="428" t="s">
        <v>360</v>
      </c>
      <c r="C364" s="150">
        <v>2000000</v>
      </c>
    </row>
    <row r="365" spans="1:3" x14ac:dyDescent="0.3">
      <c r="A365" s="427" t="s">
        <v>2953</v>
      </c>
      <c r="B365" s="427" t="s">
        <v>3184</v>
      </c>
      <c r="C365" s="244">
        <v>1999400</v>
      </c>
    </row>
    <row r="366" spans="1:3" ht="27" x14ac:dyDescent="0.3">
      <c r="A366" s="428" t="s">
        <v>2953</v>
      </c>
      <c r="B366" s="428" t="s">
        <v>375</v>
      </c>
      <c r="C366" s="150">
        <v>1945000</v>
      </c>
    </row>
    <row r="367" spans="1:3" x14ac:dyDescent="0.3">
      <c r="A367" s="427" t="s">
        <v>2953</v>
      </c>
      <c r="B367" s="427" t="s">
        <v>377</v>
      </c>
      <c r="C367" s="244">
        <v>1943929</v>
      </c>
    </row>
    <row r="368" spans="1:3" x14ac:dyDescent="0.3">
      <c r="A368" s="428" t="s">
        <v>2953</v>
      </c>
      <c r="B368" s="428" t="s">
        <v>3266</v>
      </c>
      <c r="C368" s="150">
        <v>1919842</v>
      </c>
    </row>
    <row r="369" spans="1:3" x14ac:dyDescent="0.3">
      <c r="A369" s="427" t="s">
        <v>2953</v>
      </c>
      <c r="B369" s="427" t="s">
        <v>152</v>
      </c>
      <c r="C369" s="244">
        <v>1900000</v>
      </c>
    </row>
    <row r="370" spans="1:3" x14ac:dyDescent="0.3">
      <c r="A370" s="428" t="s">
        <v>2953</v>
      </c>
      <c r="B370" s="428" t="s">
        <v>3109</v>
      </c>
      <c r="C370" s="150">
        <v>1896615</v>
      </c>
    </row>
    <row r="371" spans="1:3" x14ac:dyDescent="0.3">
      <c r="A371" s="427" t="s">
        <v>2953</v>
      </c>
      <c r="B371" s="427" t="s">
        <v>380</v>
      </c>
      <c r="C371" s="244">
        <v>1864329</v>
      </c>
    </row>
    <row r="372" spans="1:3" x14ac:dyDescent="0.3">
      <c r="A372" s="428" t="s">
        <v>2953</v>
      </c>
      <c r="B372" s="428" t="s">
        <v>3197</v>
      </c>
      <c r="C372" s="150">
        <v>1827302</v>
      </c>
    </row>
    <row r="373" spans="1:3" x14ac:dyDescent="0.3">
      <c r="A373" s="427" t="s">
        <v>2953</v>
      </c>
      <c r="B373" s="427" t="s">
        <v>3118</v>
      </c>
      <c r="C373" s="244">
        <v>1788339</v>
      </c>
    </row>
    <row r="374" spans="1:3" x14ac:dyDescent="0.3">
      <c r="A374" s="428" t="s">
        <v>2953</v>
      </c>
      <c r="B374" s="428" t="s">
        <v>3282</v>
      </c>
      <c r="C374" s="150">
        <v>1775008</v>
      </c>
    </row>
    <row r="375" spans="1:3" x14ac:dyDescent="0.3">
      <c r="A375" s="427" t="s">
        <v>2953</v>
      </c>
      <c r="B375" s="427" t="s">
        <v>3244</v>
      </c>
      <c r="C375" s="244">
        <v>1760313</v>
      </c>
    </row>
    <row r="376" spans="1:3" x14ac:dyDescent="0.3">
      <c r="A376" s="428" t="s">
        <v>2953</v>
      </c>
      <c r="B376" s="428" t="s">
        <v>3341</v>
      </c>
      <c r="C376" s="150">
        <v>1752645</v>
      </c>
    </row>
    <row r="377" spans="1:3" x14ac:dyDescent="0.3">
      <c r="A377" s="427" t="s">
        <v>2953</v>
      </c>
      <c r="B377" s="427" t="s">
        <v>382</v>
      </c>
      <c r="C377" s="244">
        <v>1748054</v>
      </c>
    </row>
    <row r="378" spans="1:3" x14ac:dyDescent="0.3">
      <c r="A378" s="428" t="s">
        <v>2953</v>
      </c>
      <c r="B378" s="428" t="s">
        <v>3062</v>
      </c>
      <c r="C378" s="150">
        <v>1679104</v>
      </c>
    </row>
    <row r="379" spans="1:3" x14ac:dyDescent="0.3">
      <c r="A379" s="427" t="s">
        <v>2953</v>
      </c>
      <c r="B379" s="427" t="s">
        <v>3208</v>
      </c>
      <c r="C379" s="244">
        <v>1619324</v>
      </c>
    </row>
    <row r="380" spans="1:3" x14ac:dyDescent="0.3">
      <c r="A380" s="428" t="s">
        <v>2953</v>
      </c>
      <c r="B380" s="428" t="s">
        <v>3356</v>
      </c>
      <c r="C380" s="150">
        <v>1606860</v>
      </c>
    </row>
    <row r="381" spans="1:3" x14ac:dyDescent="0.3">
      <c r="A381" s="427" t="s">
        <v>2953</v>
      </c>
      <c r="B381" s="427" t="s">
        <v>385</v>
      </c>
      <c r="C381" s="244">
        <v>1577319</v>
      </c>
    </row>
    <row r="382" spans="1:3" x14ac:dyDescent="0.3">
      <c r="A382" s="428" t="s">
        <v>2953</v>
      </c>
      <c r="B382" s="428" t="s">
        <v>3365</v>
      </c>
      <c r="C382" s="150">
        <v>1535875</v>
      </c>
    </row>
    <row r="383" spans="1:3" x14ac:dyDescent="0.3">
      <c r="A383" s="427" t="s">
        <v>2953</v>
      </c>
      <c r="B383" s="427" t="s">
        <v>386</v>
      </c>
      <c r="C383" s="244">
        <v>1500000</v>
      </c>
    </row>
    <row r="384" spans="1:3" x14ac:dyDescent="0.3">
      <c r="A384" s="428" t="s">
        <v>2953</v>
      </c>
      <c r="B384" s="428" t="s">
        <v>301</v>
      </c>
      <c r="C384" s="150">
        <v>1489679</v>
      </c>
    </row>
    <row r="385" spans="1:3" x14ac:dyDescent="0.3">
      <c r="A385" s="427" t="s">
        <v>2953</v>
      </c>
      <c r="B385" s="427" t="s">
        <v>3354</v>
      </c>
      <c r="C385" s="244">
        <v>1468728</v>
      </c>
    </row>
    <row r="386" spans="1:3" x14ac:dyDescent="0.3">
      <c r="A386" s="428" t="s">
        <v>2953</v>
      </c>
      <c r="B386" s="428" t="s">
        <v>3020</v>
      </c>
      <c r="C386" s="150">
        <v>1436000</v>
      </c>
    </row>
    <row r="387" spans="1:3" x14ac:dyDescent="0.3">
      <c r="A387" s="427" t="s">
        <v>2953</v>
      </c>
      <c r="B387" s="427" t="s">
        <v>3300</v>
      </c>
      <c r="C387" s="244">
        <v>1410526</v>
      </c>
    </row>
    <row r="388" spans="1:3" x14ac:dyDescent="0.3">
      <c r="A388" s="428" t="s">
        <v>2953</v>
      </c>
      <c r="B388" s="428" t="s">
        <v>384</v>
      </c>
      <c r="C388" s="150">
        <v>1389525</v>
      </c>
    </row>
    <row r="389" spans="1:3" x14ac:dyDescent="0.3">
      <c r="A389" s="427" t="s">
        <v>2953</v>
      </c>
      <c r="B389" s="427" t="s">
        <v>3185</v>
      </c>
      <c r="C389" s="244">
        <v>1371444</v>
      </c>
    </row>
    <row r="390" spans="1:3" x14ac:dyDescent="0.3">
      <c r="A390" s="428" t="s">
        <v>2953</v>
      </c>
      <c r="B390" s="428" t="s">
        <v>3001</v>
      </c>
      <c r="C390" s="150">
        <v>1339726</v>
      </c>
    </row>
    <row r="391" spans="1:3" x14ac:dyDescent="0.3">
      <c r="A391" s="427" t="s">
        <v>2953</v>
      </c>
      <c r="B391" s="427" t="s">
        <v>3076</v>
      </c>
      <c r="C391" s="244">
        <v>1322346</v>
      </c>
    </row>
    <row r="392" spans="1:3" x14ac:dyDescent="0.3">
      <c r="A392" s="428" t="s">
        <v>2953</v>
      </c>
      <c r="B392" s="428" t="s">
        <v>3299</v>
      </c>
      <c r="C392" s="150">
        <v>1303866</v>
      </c>
    </row>
    <row r="393" spans="1:3" x14ac:dyDescent="0.3">
      <c r="A393" s="427" t="s">
        <v>2953</v>
      </c>
      <c r="B393" s="427" t="s">
        <v>3080</v>
      </c>
      <c r="C393" s="244">
        <v>1303279</v>
      </c>
    </row>
    <row r="394" spans="1:3" x14ac:dyDescent="0.3">
      <c r="A394" s="428" t="s">
        <v>2953</v>
      </c>
      <c r="B394" s="428" t="s">
        <v>391</v>
      </c>
      <c r="C394" s="150">
        <v>1293600</v>
      </c>
    </row>
    <row r="395" spans="1:3" x14ac:dyDescent="0.3">
      <c r="A395" s="427" t="s">
        <v>2953</v>
      </c>
      <c r="B395" s="427" t="s">
        <v>3019</v>
      </c>
      <c r="C395" s="244">
        <v>1285215</v>
      </c>
    </row>
    <row r="396" spans="1:3" x14ac:dyDescent="0.3">
      <c r="A396" s="428" t="s">
        <v>2953</v>
      </c>
      <c r="B396" s="428" t="s">
        <v>388</v>
      </c>
      <c r="C396" s="150">
        <v>1284910</v>
      </c>
    </row>
    <row r="397" spans="1:3" x14ac:dyDescent="0.3">
      <c r="A397" s="427" t="s">
        <v>2953</v>
      </c>
      <c r="B397" s="427" t="s">
        <v>3166</v>
      </c>
      <c r="C397" s="244">
        <v>1278582</v>
      </c>
    </row>
    <row r="398" spans="1:3" x14ac:dyDescent="0.3">
      <c r="A398" s="428" t="s">
        <v>2953</v>
      </c>
      <c r="B398" s="428" t="s">
        <v>392</v>
      </c>
      <c r="C398" s="150">
        <v>1265856</v>
      </c>
    </row>
    <row r="399" spans="1:3" x14ac:dyDescent="0.3">
      <c r="A399" s="427" t="s">
        <v>2953</v>
      </c>
      <c r="B399" s="427" t="s">
        <v>3250</v>
      </c>
      <c r="C399" s="244">
        <v>1237023</v>
      </c>
    </row>
    <row r="400" spans="1:3" x14ac:dyDescent="0.3">
      <c r="A400" s="428" t="s">
        <v>2953</v>
      </c>
      <c r="B400" s="428" t="s">
        <v>3035</v>
      </c>
      <c r="C400" s="150">
        <v>1219553</v>
      </c>
    </row>
    <row r="401" spans="1:3" x14ac:dyDescent="0.3">
      <c r="A401" s="427" t="s">
        <v>2953</v>
      </c>
      <c r="B401" s="427" t="s">
        <v>3196</v>
      </c>
      <c r="C401" s="244">
        <v>1187458</v>
      </c>
    </row>
    <row r="402" spans="1:3" x14ac:dyDescent="0.3">
      <c r="A402" s="428" t="s">
        <v>2953</v>
      </c>
      <c r="B402" s="428" t="s">
        <v>2977</v>
      </c>
      <c r="C402" s="150">
        <v>1177693</v>
      </c>
    </row>
    <row r="403" spans="1:3" x14ac:dyDescent="0.3">
      <c r="A403" s="427" t="s">
        <v>2953</v>
      </c>
      <c r="B403" s="427" t="s">
        <v>3319</v>
      </c>
      <c r="C403" s="244">
        <v>1147541</v>
      </c>
    </row>
    <row r="404" spans="1:3" x14ac:dyDescent="0.3">
      <c r="A404" s="428" t="s">
        <v>2953</v>
      </c>
      <c r="B404" s="428" t="s">
        <v>3228</v>
      </c>
      <c r="C404" s="150">
        <v>1086503</v>
      </c>
    </row>
    <row r="405" spans="1:3" x14ac:dyDescent="0.3">
      <c r="A405" s="427" t="s">
        <v>2953</v>
      </c>
      <c r="B405" s="427" t="s">
        <v>395</v>
      </c>
      <c r="C405" s="244">
        <v>1030000</v>
      </c>
    </row>
    <row r="406" spans="1:3" x14ac:dyDescent="0.3">
      <c r="A406" s="428" t="s">
        <v>2953</v>
      </c>
      <c r="B406" s="428" t="s">
        <v>396</v>
      </c>
      <c r="C406" s="150">
        <v>1000000</v>
      </c>
    </row>
    <row r="407" spans="1:3" x14ac:dyDescent="0.3">
      <c r="A407" s="427" t="s">
        <v>2953</v>
      </c>
      <c r="B407" s="427" t="s">
        <v>397</v>
      </c>
      <c r="C407" s="244">
        <v>1000000</v>
      </c>
    </row>
    <row r="408" spans="1:3" x14ac:dyDescent="0.3">
      <c r="A408" s="428" t="s">
        <v>2953</v>
      </c>
      <c r="B408" s="428" t="s">
        <v>399</v>
      </c>
      <c r="C408" s="150">
        <v>944626</v>
      </c>
    </row>
    <row r="409" spans="1:3" x14ac:dyDescent="0.3">
      <c r="A409" s="427" t="s">
        <v>2953</v>
      </c>
      <c r="B409" s="427" t="s">
        <v>3312</v>
      </c>
      <c r="C409" s="244">
        <v>942766</v>
      </c>
    </row>
    <row r="410" spans="1:3" x14ac:dyDescent="0.3">
      <c r="A410" s="428" t="s">
        <v>2953</v>
      </c>
      <c r="B410" s="428" t="s">
        <v>401</v>
      </c>
      <c r="C410" s="150">
        <v>927616</v>
      </c>
    </row>
    <row r="411" spans="1:3" x14ac:dyDescent="0.3">
      <c r="A411" s="427" t="s">
        <v>2953</v>
      </c>
      <c r="B411" s="427" t="s">
        <v>3124</v>
      </c>
      <c r="C411" s="244">
        <v>906682</v>
      </c>
    </row>
    <row r="412" spans="1:3" x14ac:dyDescent="0.3">
      <c r="A412" s="428" t="s">
        <v>2953</v>
      </c>
      <c r="B412" s="428" t="s">
        <v>3022</v>
      </c>
      <c r="C412" s="150">
        <v>826000</v>
      </c>
    </row>
    <row r="413" spans="1:3" x14ac:dyDescent="0.3">
      <c r="A413" s="427" t="s">
        <v>2953</v>
      </c>
      <c r="B413" s="427" t="s">
        <v>403</v>
      </c>
      <c r="C413" s="244">
        <v>814373</v>
      </c>
    </row>
    <row r="414" spans="1:3" x14ac:dyDescent="0.3">
      <c r="A414" s="428" t="s">
        <v>2953</v>
      </c>
      <c r="B414" s="428" t="s">
        <v>405</v>
      </c>
      <c r="C414" s="150">
        <v>792529</v>
      </c>
    </row>
    <row r="415" spans="1:3" x14ac:dyDescent="0.3">
      <c r="A415" s="427" t="s">
        <v>2953</v>
      </c>
      <c r="B415" s="427" t="s">
        <v>3093</v>
      </c>
      <c r="C415" s="244">
        <v>785744</v>
      </c>
    </row>
    <row r="416" spans="1:3" x14ac:dyDescent="0.3">
      <c r="A416" s="428" t="s">
        <v>2953</v>
      </c>
      <c r="B416" s="428" t="s">
        <v>3215</v>
      </c>
      <c r="C416" s="150">
        <v>783141</v>
      </c>
    </row>
    <row r="417" spans="1:3" x14ac:dyDescent="0.3">
      <c r="A417" s="427" t="s">
        <v>2953</v>
      </c>
      <c r="B417" s="427" t="s">
        <v>2960</v>
      </c>
      <c r="C417" s="244">
        <v>776859</v>
      </c>
    </row>
    <row r="418" spans="1:3" x14ac:dyDescent="0.3">
      <c r="A418" s="428" t="s">
        <v>2953</v>
      </c>
      <c r="B418" s="428" t="s">
        <v>3008</v>
      </c>
      <c r="C418" s="150">
        <v>746605</v>
      </c>
    </row>
    <row r="419" spans="1:3" x14ac:dyDescent="0.3">
      <c r="A419" s="427" t="s">
        <v>2953</v>
      </c>
      <c r="B419" s="427" t="s">
        <v>3277</v>
      </c>
      <c r="C419" s="244">
        <v>717200</v>
      </c>
    </row>
    <row r="420" spans="1:3" x14ac:dyDescent="0.3">
      <c r="A420" s="428" t="s">
        <v>2953</v>
      </c>
      <c r="B420" s="428" t="s">
        <v>3345</v>
      </c>
      <c r="C420" s="150">
        <v>704030</v>
      </c>
    </row>
    <row r="421" spans="1:3" x14ac:dyDescent="0.3">
      <c r="A421" s="427" t="s">
        <v>2953</v>
      </c>
      <c r="B421" s="427" t="s">
        <v>2987</v>
      </c>
      <c r="C421" s="244">
        <v>670183</v>
      </c>
    </row>
    <row r="422" spans="1:3" x14ac:dyDescent="0.3">
      <c r="A422" s="428" t="s">
        <v>2953</v>
      </c>
      <c r="B422" s="428" t="s">
        <v>3369</v>
      </c>
      <c r="C422" s="150">
        <v>668712</v>
      </c>
    </row>
    <row r="423" spans="1:3" x14ac:dyDescent="0.3">
      <c r="A423" s="427" t="s">
        <v>2953</v>
      </c>
      <c r="B423" s="427" t="s">
        <v>409</v>
      </c>
      <c r="C423" s="244">
        <v>647855</v>
      </c>
    </row>
    <row r="424" spans="1:3" x14ac:dyDescent="0.3">
      <c r="A424" s="428" t="s">
        <v>2953</v>
      </c>
      <c r="B424" s="428" t="s">
        <v>3017</v>
      </c>
      <c r="C424" s="150">
        <v>635776</v>
      </c>
    </row>
    <row r="425" spans="1:3" x14ac:dyDescent="0.3">
      <c r="A425" s="427" t="s">
        <v>2953</v>
      </c>
      <c r="B425" s="427" t="s">
        <v>3029</v>
      </c>
      <c r="C425" s="244">
        <v>627660</v>
      </c>
    </row>
    <row r="426" spans="1:3" x14ac:dyDescent="0.3">
      <c r="A426" s="428" t="s">
        <v>2953</v>
      </c>
      <c r="B426" s="428" t="s">
        <v>2955</v>
      </c>
      <c r="C426" s="150">
        <v>594557</v>
      </c>
    </row>
    <row r="427" spans="1:3" x14ac:dyDescent="0.3">
      <c r="A427" s="427" t="s">
        <v>2953</v>
      </c>
      <c r="B427" s="427" t="s">
        <v>411</v>
      </c>
      <c r="C427" s="244">
        <v>544359</v>
      </c>
    </row>
    <row r="428" spans="1:3" x14ac:dyDescent="0.3">
      <c r="A428" s="428" t="s">
        <v>2953</v>
      </c>
      <c r="B428" s="428" t="s">
        <v>3340</v>
      </c>
      <c r="C428" s="150">
        <v>521311</v>
      </c>
    </row>
    <row r="429" spans="1:3" x14ac:dyDescent="0.3">
      <c r="A429" s="427" t="s">
        <v>2953</v>
      </c>
      <c r="B429" s="427" t="s">
        <v>3100</v>
      </c>
      <c r="C429" s="244">
        <v>518874</v>
      </c>
    </row>
    <row r="430" spans="1:3" x14ac:dyDescent="0.3">
      <c r="A430" s="428" t="s">
        <v>2953</v>
      </c>
      <c r="B430" s="428" t="s">
        <v>413</v>
      </c>
      <c r="C430" s="150">
        <v>500000</v>
      </c>
    </row>
    <row r="431" spans="1:3" x14ac:dyDescent="0.3">
      <c r="A431" s="427" t="s">
        <v>2953</v>
      </c>
      <c r="B431" s="427" t="s">
        <v>418</v>
      </c>
      <c r="C431" s="244">
        <v>500000</v>
      </c>
    </row>
    <row r="432" spans="1:3" x14ac:dyDescent="0.3">
      <c r="A432" s="428" t="s">
        <v>2953</v>
      </c>
      <c r="B432" s="428" t="s">
        <v>415</v>
      </c>
      <c r="C432" s="150">
        <v>500000</v>
      </c>
    </row>
    <row r="433" spans="1:3" x14ac:dyDescent="0.3">
      <c r="A433" s="427" t="s">
        <v>2953</v>
      </c>
      <c r="B433" s="427" t="s">
        <v>416</v>
      </c>
      <c r="C433" s="244">
        <v>500000</v>
      </c>
    </row>
    <row r="434" spans="1:3" x14ac:dyDescent="0.3">
      <c r="A434" s="428" t="s">
        <v>2953</v>
      </c>
      <c r="B434" s="428" t="s">
        <v>3355</v>
      </c>
      <c r="C434" s="150">
        <v>500000</v>
      </c>
    </row>
    <row r="435" spans="1:3" x14ac:dyDescent="0.3">
      <c r="A435" s="427" t="s">
        <v>2953</v>
      </c>
      <c r="B435" s="427" t="s">
        <v>3247</v>
      </c>
      <c r="C435" s="244">
        <v>499000</v>
      </c>
    </row>
    <row r="436" spans="1:3" x14ac:dyDescent="0.3">
      <c r="A436" s="428" t="s">
        <v>2953</v>
      </c>
      <c r="B436" s="428" t="s">
        <v>419</v>
      </c>
      <c r="C436" s="150">
        <v>477925</v>
      </c>
    </row>
    <row r="437" spans="1:3" x14ac:dyDescent="0.3">
      <c r="A437" s="427" t="s">
        <v>2953</v>
      </c>
      <c r="B437" s="427" t="s">
        <v>420</v>
      </c>
      <c r="C437" s="244">
        <v>458100</v>
      </c>
    </row>
    <row r="438" spans="1:3" x14ac:dyDescent="0.3">
      <c r="A438" s="428" t="s">
        <v>2953</v>
      </c>
      <c r="B438" s="428" t="s">
        <v>422</v>
      </c>
      <c r="C438" s="150">
        <v>437482</v>
      </c>
    </row>
    <row r="439" spans="1:3" x14ac:dyDescent="0.3">
      <c r="A439" s="427" t="s">
        <v>2953</v>
      </c>
      <c r="B439" s="427" t="s">
        <v>3351</v>
      </c>
      <c r="C439" s="244">
        <v>436338</v>
      </c>
    </row>
    <row r="440" spans="1:3" x14ac:dyDescent="0.3">
      <c r="A440" s="428" t="s">
        <v>2953</v>
      </c>
      <c r="B440" s="428" t="s">
        <v>3152</v>
      </c>
      <c r="C440" s="150">
        <v>430422</v>
      </c>
    </row>
    <row r="441" spans="1:3" x14ac:dyDescent="0.3">
      <c r="A441" s="427" t="s">
        <v>2953</v>
      </c>
      <c r="B441" s="427" t="s">
        <v>3316</v>
      </c>
      <c r="C441" s="244">
        <v>424635</v>
      </c>
    </row>
    <row r="442" spans="1:3" x14ac:dyDescent="0.3">
      <c r="A442" s="428" t="s">
        <v>2953</v>
      </c>
      <c r="B442" s="428" t="s">
        <v>424</v>
      </c>
      <c r="C442" s="150">
        <v>424235</v>
      </c>
    </row>
    <row r="443" spans="1:3" x14ac:dyDescent="0.3">
      <c r="A443" s="427" t="s">
        <v>2953</v>
      </c>
      <c r="B443" s="427" t="s">
        <v>426</v>
      </c>
      <c r="C443" s="244">
        <v>400000</v>
      </c>
    </row>
    <row r="444" spans="1:3" x14ac:dyDescent="0.3">
      <c r="A444" s="428" t="s">
        <v>2953</v>
      </c>
      <c r="B444" s="428" t="s">
        <v>3286</v>
      </c>
      <c r="C444" s="150">
        <v>386200</v>
      </c>
    </row>
    <row r="445" spans="1:3" x14ac:dyDescent="0.3">
      <c r="A445" s="427" t="s">
        <v>2953</v>
      </c>
      <c r="B445" s="427" t="s">
        <v>3284</v>
      </c>
      <c r="C445" s="244">
        <v>380920</v>
      </c>
    </row>
    <row r="446" spans="1:3" x14ac:dyDescent="0.3">
      <c r="A446" s="428" t="s">
        <v>2953</v>
      </c>
      <c r="B446" s="428" t="s">
        <v>428</v>
      </c>
      <c r="C446" s="150">
        <v>378120</v>
      </c>
    </row>
    <row r="447" spans="1:3" x14ac:dyDescent="0.3">
      <c r="A447" s="427" t="s">
        <v>2953</v>
      </c>
      <c r="B447" s="427" t="s">
        <v>3248</v>
      </c>
      <c r="C447" s="244">
        <v>377554</v>
      </c>
    </row>
    <row r="448" spans="1:3" x14ac:dyDescent="0.3">
      <c r="A448" s="428" t="s">
        <v>2953</v>
      </c>
      <c r="B448" s="428" t="s">
        <v>3174</v>
      </c>
      <c r="C448" s="150">
        <v>366393</v>
      </c>
    </row>
    <row r="449" spans="1:3" x14ac:dyDescent="0.3">
      <c r="A449" s="427" t="s">
        <v>2953</v>
      </c>
      <c r="B449" s="427" t="s">
        <v>322</v>
      </c>
      <c r="C449" s="244">
        <v>321008</v>
      </c>
    </row>
    <row r="450" spans="1:3" x14ac:dyDescent="0.3">
      <c r="A450" s="428" t="s">
        <v>2953</v>
      </c>
      <c r="B450" s="428" t="s">
        <v>3306</v>
      </c>
      <c r="C450" s="150">
        <v>313915</v>
      </c>
    </row>
    <row r="451" spans="1:3" x14ac:dyDescent="0.3">
      <c r="A451" s="427" t="s">
        <v>2953</v>
      </c>
      <c r="B451" s="427" t="s">
        <v>431</v>
      </c>
      <c r="C451" s="244">
        <v>300000</v>
      </c>
    </row>
    <row r="452" spans="1:3" x14ac:dyDescent="0.3">
      <c r="A452" s="428" t="s">
        <v>2953</v>
      </c>
      <c r="B452" s="428" t="s">
        <v>433</v>
      </c>
      <c r="C452" s="150">
        <v>300000</v>
      </c>
    </row>
    <row r="453" spans="1:3" x14ac:dyDescent="0.3">
      <c r="A453" s="427" t="s">
        <v>2953</v>
      </c>
      <c r="B453" s="427" t="s">
        <v>3321</v>
      </c>
      <c r="C453" s="244">
        <v>261639</v>
      </c>
    </row>
    <row r="454" spans="1:3" x14ac:dyDescent="0.3">
      <c r="A454" s="428" t="s">
        <v>2953</v>
      </c>
      <c r="B454" s="428" t="s">
        <v>436</v>
      </c>
      <c r="C454" s="150">
        <v>259420</v>
      </c>
    </row>
    <row r="455" spans="1:3" x14ac:dyDescent="0.3">
      <c r="A455" s="427" t="s">
        <v>2953</v>
      </c>
      <c r="B455" s="427" t="s">
        <v>438</v>
      </c>
      <c r="C455" s="244">
        <v>250000</v>
      </c>
    </row>
    <row r="456" spans="1:3" x14ac:dyDescent="0.3">
      <c r="A456" s="428" t="s">
        <v>2953</v>
      </c>
      <c r="B456" s="428" t="s">
        <v>3245</v>
      </c>
      <c r="C456" s="150">
        <v>249898</v>
      </c>
    </row>
    <row r="457" spans="1:3" x14ac:dyDescent="0.3">
      <c r="A457" s="427" t="s">
        <v>2953</v>
      </c>
      <c r="B457" s="427" t="s">
        <v>440</v>
      </c>
      <c r="C457" s="244">
        <v>248400</v>
      </c>
    </row>
    <row r="458" spans="1:3" x14ac:dyDescent="0.3">
      <c r="A458" s="428" t="s">
        <v>2953</v>
      </c>
      <c r="B458" s="428" t="s">
        <v>3004</v>
      </c>
      <c r="C458" s="150">
        <v>234419</v>
      </c>
    </row>
    <row r="459" spans="1:3" x14ac:dyDescent="0.3">
      <c r="A459" s="427" t="s">
        <v>2953</v>
      </c>
      <c r="B459" s="427" t="s">
        <v>445</v>
      </c>
      <c r="C459" s="244">
        <v>219655</v>
      </c>
    </row>
    <row r="460" spans="1:3" x14ac:dyDescent="0.3">
      <c r="A460" s="428" t="s">
        <v>2953</v>
      </c>
      <c r="B460" s="428" t="s">
        <v>447</v>
      </c>
      <c r="C460" s="150">
        <v>192485</v>
      </c>
    </row>
    <row r="461" spans="1:3" x14ac:dyDescent="0.3">
      <c r="A461" s="427" t="s">
        <v>2953</v>
      </c>
      <c r="B461" s="427" t="s">
        <v>3108</v>
      </c>
      <c r="C461" s="244">
        <v>189662</v>
      </c>
    </row>
    <row r="462" spans="1:3" x14ac:dyDescent="0.3">
      <c r="A462" s="428" t="s">
        <v>2953</v>
      </c>
      <c r="B462" s="428" t="s">
        <v>3032</v>
      </c>
      <c r="C462" s="150">
        <v>182204</v>
      </c>
    </row>
    <row r="463" spans="1:3" x14ac:dyDescent="0.3">
      <c r="A463" s="427" t="s">
        <v>2953</v>
      </c>
      <c r="B463" s="427" t="s">
        <v>3098</v>
      </c>
      <c r="C463" s="244">
        <v>170566</v>
      </c>
    </row>
    <row r="464" spans="1:3" x14ac:dyDescent="0.3">
      <c r="A464" s="428" t="s">
        <v>2953</v>
      </c>
      <c r="B464" s="428" t="s">
        <v>449</v>
      </c>
      <c r="C464" s="150">
        <v>166200</v>
      </c>
    </row>
    <row r="465" spans="1:3" x14ac:dyDescent="0.3">
      <c r="A465" s="427" t="s">
        <v>2953</v>
      </c>
      <c r="B465" s="427" t="s">
        <v>451</v>
      </c>
      <c r="C465" s="244">
        <v>160940</v>
      </c>
    </row>
    <row r="466" spans="1:3" x14ac:dyDescent="0.3">
      <c r="A466" s="428" t="s">
        <v>2953</v>
      </c>
      <c r="B466" s="428" t="s">
        <v>3198</v>
      </c>
      <c r="C466" s="150">
        <v>159521</v>
      </c>
    </row>
    <row r="467" spans="1:3" x14ac:dyDescent="0.3">
      <c r="A467" s="427" t="s">
        <v>2953</v>
      </c>
      <c r="B467" s="427" t="s">
        <v>453</v>
      </c>
      <c r="C467" s="244">
        <v>132045</v>
      </c>
    </row>
    <row r="468" spans="1:3" x14ac:dyDescent="0.3">
      <c r="A468" s="428" t="s">
        <v>2953</v>
      </c>
      <c r="B468" s="428" t="s">
        <v>3264</v>
      </c>
      <c r="C468" s="150">
        <v>125640</v>
      </c>
    </row>
    <row r="469" spans="1:3" x14ac:dyDescent="0.3">
      <c r="A469" s="427" t="s">
        <v>2953</v>
      </c>
      <c r="B469" s="427" t="s">
        <v>3210</v>
      </c>
      <c r="C469" s="244">
        <v>121106</v>
      </c>
    </row>
    <row r="470" spans="1:3" x14ac:dyDescent="0.3">
      <c r="A470" s="428" t="s">
        <v>2953</v>
      </c>
      <c r="B470" s="428" t="s">
        <v>3117</v>
      </c>
      <c r="C470" s="150">
        <v>114000</v>
      </c>
    </row>
    <row r="471" spans="1:3" x14ac:dyDescent="0.3">
      <c r="A471" s="427" t="s">
        <v>2953</v>
      </c>
      <c r="B471" s="427" t="s">
        <v>3000</v>
      </c>
      <c r="C471" s="244">
        <v>110000</v>
      </c>
    </row>
    <row r="472" spans="1:3" x14ac:dyDescent="0.3">
      <c r="A472" s="428" t="s">
        <v>2953</v>
      </c>
      <c r="B472" s="428" t="s">
        <v>3261</v>
      </c>
      <c r="C472" s="150">
        <v>110000</v>
      </c>
    </row>
    <row r="473" spans="1:3" x14ac:dyDescent="0.3">
      <c r="A473" s="427" t="s">
        <v>2953</v>
      </c>
      <c r="B473" s="427" t="s">
        <v>3192</v>
      </c>
      <c r="C473" s="244">
        <v>104250</v>
      </c>
    </row>
    <row r="474" spans="1:3" x14ac:dyDescent="0.3">
      <c r="A474" s="428" t="s">
        <v>2953</v>
      </c>
      <c r="B474" s="428" t="s">
        <v>3010</v>
      </c>
      <c r="C474" s="150">
        <v>102087</v>
      </c>
    </row>
    <row r="475" spans="1:3" x14ac:dyDescent="0.3">
      <c r="A475" s="427" t="s">
        <v>2953</v>
      </c>
      <c r="B475" s="427" t="s">
        <v>459</v>
      </c>
      <c r="C475" s="244">
        <v>100000</v>
      </c>
    </row>
    <row r="476" spans="1:3" ht="27" x14ac:dyDescent="0.3">
      <c r="A476" s="428" t="s">
        <v>2953</v>
      </c>
      <c r="B476" s="428" t="s">
        <v>460</v>
      </c>
      <c r="C476" s="150">
        <v>100000</v>
      </c>
    </row>
    <row r="477" spans="1:3" x14ac:dyDescent="0.3">
      <c r="A477" s="427" t="s">
        <v>2953</v>
      </c>
      <c r="B477" s="427" t="s">
        <v>462</v>
      </c>
      <c r="C477" s="244">
        <v>90000</v>
      </c>
    </row>
    <row r="478" spans="1:3" x14ac:dyDescent="0.3">
      <c r="A478" s="428" t="s">
        <v>2953</v>
      </c>
      <c r="B478" s="428" t="s">
        <v>463</v>
      </c>
      <c r="C478" s="150">
        <v>88800</v>
      </c>
    </row>
    <row r="479" spans="1:3" x14ac:dyDescent="0.3">
      <c r="A479" s="427" t="s">
        <v>2953</v>
      </c>
      <c r="B479" s="427" t="s">
        <v>465</v>
      </c>
      <c r="C479" s="244">
        <v>80000</v>
      </c>
    </row>
    <row r="480" spans="1:3" x14ac:dyDescent="0.3">
      <c r="A480" s="428" t="s">
        <v>2953</v>
      </c>
      <c r="B480" s="428" t="s">
        <v>467</v>
      </c>
      <c r="C480" s="150">
        <v>70000</v>
      </c>
    </row>
    <row r="481" spans="1:3" x14ac:dyDescent="0.3">
      <c r="A481" s="427" t="s">
        <v>2953</v>
      </c>
      <c r="B481" s="427" t="s">
        <v>466</v>
      </c>
      <c r="C481" s="244">
        <v>70000</v>
      </c>
    </row>
    <row r="482" spans="1:3" x14ac:dyDescent="0.3">
      <c r="A482" s="428" t="s">
        <v>2953</v>
      </c>
      <c r="B482" s="428" t="s">
        <v>3275</v>
      </c>
      <c r="C482" s="150">
        <v>66750</v>
      </c>
    </row>
    <row r="483" spans="1:3" x14ac:dyDescent="0.3">
      <c r="A483" s="427" t="s">
        <v>2953</v>
      </c>
      <c r="B483" s="427" t="s">
        <v>2961</v>
      </c>
      <c r="C483" s="244">
        <v>64590</v>
      </c>
    </row>
    <row r="484" spans="1:3" x14ac:dyDescent="0.3">
      <c r="A484" s="428" t="s">
        <v>2953</v>
      </c>
      <c r="B484" s="428" t="s">
        <v>3060</v>
      </c>
      <c r="C484" s="150">
        <v>60000</v>
      </c>
    </row>
    <row r="485" spans="1:3" x14ac:dyDescent="0.3">
      <c r="A485" s="427" t="s">
        <v>2953</v>
      </c>
      <c r="B485" s="427" t="s">
        <v>3156</v>
      </c>
      <c r="C485" s="244">
        <v>60000</v>
      </c>
    </row>
    <row r="486" spans="1:3" x14ac:dyDescent="0.3">
      <c r="A486" s="428" t="s">
        <v>2953</v>
      </c>
      <c r="B486" s="428" t="s">
        <v>3229</v>
      </c>
      <c r="C486" s="150">
        <v>60000</v>
      </c>
    </row>
    <row r="487" spans="1:3" x14ac:dyDescent="0.3">
      <c r="A487" s="427" t="s">
        <v>2953</v>
      </c>
      <c r="B487" s="427" t="s">
        <v>3137</v>
      </c>
      <c r="C487" s="244">
        <v>55500</v>
      </c>
    </row>
    <row r="488" spans="1:3" x14ac:dyDescent="0.3">
      <c r="A488" s="428" t="s">
        <v>2953</v>
      </c>
      <c r="B488" s="428" t="s">
        <v>2970</v>
      </c>
      <c r="C488" s="150">
        <v>50000</v>
      </c>
    </row>
    <row r="489" spans="1:3" x14ac:dyDescent="0.3">
      <c r="A489" s="427" t="s">
        <v>2953</v>
      </c>
      <c r="B489" s="427" t="s">
        <v>474</v>
      </c>
      <c r="C489" s="244">
        <v>50000</v>
      </c>
    </row>
    <row r="490" spans="1:3" x14ac:dyDescent="0.3">
      <c r="A490" s="428" t="s">
        <v>2953</v>
      </c>
      <c r="B490" s="428" t="s">
        <v>3209</v>
      </c>
      <c r="C490" s="150">
        <v>50000</v>
      </c>
    </row>
    <row r="491" spans="1:3" x14ac:dyDescent="0.3">
      <c r="A491" s="427" t="s">
        <v>2953</v>
      </c>
      <c r="B491" s="427" t="s">
        <v>3179</v>
      </c>
      <c r="C491" s="244">
        <v>49717</v>
      </c>
    </row>
    <row r="492" spans="1:3" ht="27" x14ac:dyDescent="0.3">
      <c r="A492" s="428" t="s">
        <v>2953</v>
      </c>
      <c r="B492" s="428" t="s">
        <v>2973</v>
      </c>
      <c r="C492" s="150">
        <v>45000</v>
      </c>
    </row>
    <row r="493" spans="1:3" x14ac:dyDescent="0.3">
      <c r="A493" s="427" t="s">
        <v>2953</v>
      </c>
      <c r="B493" s="427" t="s">
        <v>3112</v>
      </c>
      <c r="C493" s="244">
        <v>44671</v>
      </c>
    </row>
    <row r="494" spans="1:3" x14ac:dyDescent="0.3">
      <c r="A494" s="428" t="s">
        <v>2953</v>
      </c>
      <c r="B494" s="428" t="s">
        <v>3267</v>
      </c>
      <c r="C494" s="150">
        <v>43943</v>
      </c>
    </row>
    <row r="495" spans="1:3" x14ac:dyDescent="0.3">
      <c r="A495" s="427" t="s">
        <v>2953</v>
      </c>
      <c r="B495" s="427" t="s">
        <v>3014</v>
      </c>
      <c r="C495" s="244">
        <v>40000</v>
      </c>
    </row>
    <row r="496" spans="1:3" x14ac:dyDescent="0.3">
      <c r="A496" s="428" t="s">
        <v>2953</v>
      </c>
      <c r="B496" s="428" t="s">
        <v>270</v>
      </c>
      <c r="C496" s="150">
        <v>40000</v>
      </c>
    </row>
    <row r="497" spans="1:3" x14ac:dyDescent="0.3">
      <c r="A497" s="427" t="s">
        <v>2953</v>
      </c>
      <c r="B497" s="427" t="s">
        <v>578</v>
      </c>
      <c r="C497" s="244">
        <v>40000</v>
      </c>
    </row>
    <row r="498" spans="1:3" x14ac:dyDescent="0.3">
      <c r="A498" s="428" t="s">
        <v>2953</v>
      </c>
      <c r="B498" s="428" t="s">
        <v>547</v>
      </c>
      <c r="C498" s="150">
        <v>40000</v>
      </c>
    </row>
    <row r="499" spans="1:3" x14ac:dyDescent="0.3">
      <c r="A499" s="427" t="s">
        <v>2953</v>
      </c>
      <c r="B499" s="427" t="s">
        <v>477</v>
      </c>
      <c r="C499" s="244">
        <v>40000</v>
      </c>
    </row>
    <row r="500" spans="1:3" x14ac:dyDescent="0.3">
      <c r="A500" s="428" t="s">
        <v>2953</v>
      </c>
      <c r="B500" s="428" t="s">
        <v>3127</v>
      </c>
      <c r="C500" s="150">
        <v>40000</v>
      </c>
    </row>
    <row r="501" spans="1:3" x14ac:dyDescent="0.3">
      <c r="A501" s="427" t="s">
        <v>2953</v>
      </c>
      <c r="B501" s="427" t="s">
        <v>3140</v>
      </c>
      <c r="C501" s="244">
        <v>40000</v>
      </c>
    </row>
    <row r="502" spans="1:3" x14ac:dyDescent="0.3">
      <c r="A502" s="428" t="s">
        <v>2953</v>
      </c>
      <c r="B502" s="428" t="s">
        <v>3168</v>
      </c>
      <c r="C502" s="150">
        <v>40000</v>
      </c>
    </row>
    <row r="503" spans="1:3" x14ac:dyDescent="0.3">
      <c r="A503" s="427" t="s">
        <v>2953</v>
      </c>
      <c r="B503" s="427" t="s">
        <v>3337</v>
      </c>
      <c r="C503" s="244">
        <v>40000</v>
      </c>
    </row>
    <row r="504" spans="1:3" x14ac:dyDescent="0.3">
      <c r="A504" s="428" t="s">
        <v>2953</v>
      </c>
      <c r="B504" s="428" t="s">
        <v>3360</v>
      </c>
      <c r="C504" s="150">
        <v>40000</v>
      </c>
    </row>
    <row r="505" spans="1:3" x14ac:dyDescent="0.3">
      <c r="A505" s="427" t="s">
        <v>2953</v>
      </c>
      <c r="B505" s="427" t="s">
        <v>481</v>
      </c>
      <c r="C505" s="244">
        <v>36712</v>
      </c>
    </row>
    <row r="506" spans="1:3" x14ac:dyDescent="0.3">
      <c r="A506" s="428" t="s">
        <v>2953</v>
      </c>
      <c r="B506" s="428" t="s">
        <v>3271</v>
      </c>
      <c r="C506" s="150">
        <v>33500</v>
      </c>
    </row>
    <row r="507" spans="1:3" x14ac:dyDescent="0.3">
      <c r="A507" s="427" t="s">
        <v>2953</v>
      </c>
      <c r="B507" s="427" t="s">
        <v>2976</v>
      </c>
      <c r="C507" s="244">
        <v>30000</v>
      </c>
    </row>
    <row r="508" spans="1:3" x14ac:dyDescent="0.3">
      <c r="A508" s="428" t="s">
        <v>2953</v>
      </c>
      <c r="B508" s="428" t="s">
        <v>2996</v>
      </c>
      <c r="C508" s="150">
        <v>30000</v>
      </c>
    </row>
    <row r="509" spans="1:3" x14ac:dyDescent="0.3">
      <c r="A509" s="427" t="s">
        <v>2953</v>
      </c>
      <c r="B509" s="427" t="s">
        <v>3069</v>
      </c>
      <c r="C509" s="244">
        <v>30000</v>
      </c>
    </row>
    <row r="510" spans="1:3" x14ac:dyDescent="0.3">
      <c r="A510" s="428" t="s">
        <v>2953</v>
      </c>
      <c r="B510" s="428" t="s">
        <v>3087</v>
      </c>
      <c r="C510" s="150">
        <v>30000</v>
      </c>
    </row>
    <row r="511" spans="1:3" x14ac:dyDescent="0.3">
      <c r="A511" s="427" t="s">
        <v>2953</v>
      </c>
      <c r="B511" s="427" t="s">
        <v>485</v>
      </c>
      <c r="C511" s="244">
        <v>30000</v>
      </c>
    </row>
    <row r="512" spans="1:3" x14ac:dyDescent="0.3">
      <c r="A512" s="428" t="s">
        <v>2953</v>
      </c>
      <c r="B512" s="428" t="s">
        <v>514</v>
      </c>
      <c r="C512" s="150">
        <v>30000</v>
      </c>
    </row>
    <row r="513" spans="1:3" x14ac:dyDescent="0.3">
      <c r="A513" s="427" t="s">
        <v>2953</v>
      </c>
      <c r="B513" s="427" t="s">
        <v>550</v>
      </c>
      <c r="C513" s="244">
        <v>30000</v>
      </c>
    </row>
    <row r="514" spans="1:3" x14ac:dyDescent="0.3">
      <c r="A514" s="428" t="s">
        <v>2953</v>
      </c>
      <c r="B514" s="428" t="s">
        <v>3143</v>
      </c>
      <c r="C514" s="150">
        <v>30000</v>
      </c>
    </row>
    <row r="515" spans="1:3" x14ac:dyDescent="0.3">
      <c r="A515" s="427" t="s">
        <v>2953</v>
      </c>
      <c r="B515" s="427" t="s">
        <v>3146</v>
      </c>
      <c r="C515" s="244">
        <v>30000</v>
      </c>
    </row>
    <row r="516" spans="1:3" x14ac:dyDescent="0.3">
      <c r="A516" s="428" t="s">
        <v>2953</v>
      </c>
      <c r="B516" s="428" t="s">
        <v>482</v>
      </c>
      <c r="C516" s="150">
        <v>30000</v>
      </c>
    </row>
    <row r="517" spans="1:3" x14ac:dyDescent="0.3">
      <c r="A517" s="427" t="s">
        <v>2953</v>
      </c>
      <c r="B517" s="427" t="s">
        <v>3211</v>
      </c>
      <c r="C517" s="244">
        <v>30000</v>
      </c>
    </row>
    <row r="518" spans="1:3" x14ac:dyDescent="0.3">
      <c r="A518" s="428" t="s">
        <v>2953</v>
      </c>
      <c r="B518" s="428" t="s">
        <v>3214</v>
      </c>
      <c r="C518" s="150">
        <v>30000</v>
      </c>
    </row>
    <row r="519" spans="1:3" x14ac:dyDescent="0.3">
      <c r="A519" s="427" t="s">
        <v>2953</v>
      </c>
      <c r="B519" s="427" t="s">
        <v>478</v>
      </c>
      <c r="C519" s="244">
        <v>30000</v>
      </c>
    </row>
    <row r="520" spans="1:3" x14ac:dyDescent="0.3">
      <c r="A520" s="428" t="s">
        <v>2953</v>
      </c>
      <c r="B520" s="428" t="s">
        <v>3294</v>
      </c>
      <c r="C520" s="150">
        <v>30000</v>
      </c>
    </row>
    <row r="521" spans="1:3" x14ac:dyDescent="0.3">
      <c r="A521" s="427" t="s">
        <v>2953</v>
      </c>
      <c r="B521" s="427" t="s">
        <v>3305</v>
      </c>
      <c r="C521" s="244">
        <v>30000</v>
      </c>
    </row>
    <row r="522" spans="1:3" x14ac:dyDescent="0.3">
      <c r="A522" s="428" t="s">
        <v>2953</v>
      </c>
      <c r="B522" s="428" t="s">
        <v>3307</v>
      </c>
      <c r="C522" s="150">
        <v>30000</v>
      </c>
    </row>
    <row r="523" spans="1:3" x14ac:dyDescent="0.3">
      <c r="A523" s="427" t="s">
        <v>2953</v>
      </c>
      <c r="B523" s="427" t="s">
        <v>492</v>
      </c>
      <c r="C523" s="244">
        <v>30000</v>
      </c>
    </row>
    <row r="524" spans="1:3" x14ac:dyDescent="0.3">
      <c r="A524" s="428" t="s">
        <v>2953</v>
      </c>
      <c r="B524" s="428" t="s">
        <v>3330</v>
      </c>
      <c r="C524" s="150">
        <v>30000</v>
      </c>
    </row>
    <row r="525" spans="1:3" x14ac:dyDescent="0.3">
      <c r="A525" s="427" t="s">
        <v>2953</v>
      </c>
      <c r="B525" s="427" t="s">
        <v>3358</v>
      </c>
      <c r="C525" s="244">
        <v>30000</v>
      </c>
    </row>
    <row r="526" spans="1:3" x14ac:dyDescent="0.3">
      <c r="A526" s="428" t="s">
        <v>2953</v>
      </c>
      <c r="B526" s="428" t="s">
        <v>3359</v>
      </c>
      <c r="C526" s="150">
        <v>30000</v>
      </c>
    </row>
    <row r="527" spans="1:3" x14ac:dyDescent="0.3">
      <c r="A527" s="427" t="s">
        <v>2953</v>
      </c>
      <c r="B527" s="427" t="s">
        <v>3361</v>
      </c>
      <c r="C527" s="244">
        <v>30000</v>
      </c>
    </row>
    <row r="528" spans="1:3" x14ac:dyDescent="0.3">
      <c r="A528" s="428" t="s">
        <v>2953</v>
      </c>
      <c r="B528" s="428" t="s">
        <v>3363</v>
      </c>
      <c r="C528" s="150">
        <v>30000</v>
      </c>
    </row>
    <row r="529" spans="1:3" x14ac:dyDescent="0.3">
      <c r="A529" s="427" t="s">
        <v>2953</v>
      </c>
      <c r="B529" s="427" t="s">
        <v>3371</v>
      </c>
      <c r="C529" s="244">
        <v>30000</v>
      </c>
    </row>
    <row r="530" spans="1:3" x14ac:dyDescent="0.3">
      <c r="A530" s="428" t="s">
        <v>2953</v>
      </c>
      <c r="B530" s="428" t="s">
        <v>3375</v>
      </c>
      <c r="C530" s="150">
        <v>30000</v>
      </c>
    </row>
    <row r="531" spans="1:3" x14ac:dyDescent="0.3">
      <c r="A531" s="427" t="s">
        <v>2953</v>
      </c>
      <c r="B531" s="427" t="s">
        <v>491</v>
      </c>
      <c r="C531" s="244">
        <v>30000</v>
      </c>
    </row>
    <row r="532" spans="1:3" x14ac:dyDescent="0.3">
      <c r="A532" s="428" t="s">
        <v>2953</v>
      </c>
      <c r="B532" s="428" t="s">
        <v>493</v>
      </c>
      <c r="C532" s="150">
        <v>27000</v>
      </c>
    </row>
    <row r="533" spans="1:3" x14ac:dyDescent="0.3">
      <c r="A533" s="427" t="s">
        <v>2953</v>
      </c>
      <c r="B533" s="427" t="s">
        <v>495</v>
      </c>
      <c r="C533" s="244">
        <v>25050</v>
      </c>
    </row>
    <row r="534" spans="1:3" x14ac:dyDescent="0.3">
      <c r="A534" s="428" t="s">
        <v>2953</v>
      </c>
      <c r="B534" s="428" t="s">
        <v>3194</v>
      </c>
      <c r="C534" s="150">
        <v>22090</v>
      </c>
    </row>
    <row r="535" spans="1:3" x14ac:dyDescent="0.3">
      <c r="A535" s="427" t="s">
        <v>2953</v>
      </c>
      <c r="B535" s="427" t="s">
        <v>512</v>
      </c>
      <c r="C535" s="244">
        <v>20000</v>
      </c>
    </row>
    <row r="536" spans="1:3" x14ac:dyDescent="0.3">
      <c r="A536" s="428" t="s">
        <v>2953</v>
      </c>
      <c r="B536" s="428" t="s">
        <v>2966</v>
      </c>
      <c r="C536" s="150">
        <v>20000</v>
      </c>
    </row>
    <row r="537" spans="1:3" x14ac:dyDescent="0.3">
      <c r="A537" s="427" t="s">
        <v>2953</v>
      </c>
      <c r="B537" s="427" t="s">
        <v>3005</v>
      </c>
      <c r="C537" s="244">
        <v>20000</v>
      </c>
    </row>
    <row r="538" spans="1:3" x14ac:dyDescent="0.3">
      <c r="A538" s="428" t="s">
        <v>2953</v>
      </c>
      <c r="B538" s="428" t="s">
        <v>506</v>
      </c>
      <c r="C538" s="150">
        <v>20000</v>
      </c>
    </row>
    <row r="539" spans="1:3" x14ac:dyDescent="0.3">
      <c r="A539" s="427" t="s">
        <v>2953</v>
      </c>
      <c r="B539" s="427" t="s">
        <v>3040</v>
      </c>
      <c r="C539" s="244">
        <v>20000</v>
      </c>
    </row>
    <row r="540" spans="1:3" x14ac:dyDescent="0.3">
      <c r="A540" s="428" t="s">
        <v>2953</v>
      </c>
      <c r="B540" s="428" t="s">
        <v>3048</v>
      </c>
      <c r="C540" s="150">
        <v>20000</v>
      </c>
    </row>
    <row r="541" spans="1:3" x14ac:dyDescent="0.3">
      <c r="A541" s="427" t="s">
        <v>2953</v>
      </c>
      <c r="B541" s="427" t="s">
        <v>3066</v>
      </c>
      <c r="C541" s="244">
        <v>20000</v>
      </c>
    </row>
    <row r="542" spans="1:3" x14ac:dyDescent="0.3">
      <c r="A542" s="428" t="s">
        <v>2953</v>
      </c>
      <c r="B542" s="428" t="s">
        <v>3067</v>
      </c>
      <c r="C542" s="150">
        <v>20000</v>
      </c>
    </row>
    <row r="543" spans="1:3" x14ac:dyDescent="0.3">
      <c r="A543" s="427" t="s">
        <v>2953</v>
      </c>
      <c r="B543" s="427" t="s">
        <v>3068</v>
      </c>
      <c r="C543" s="244">
        <v>20000</v>
      </c>
    </row>
    <row r="544" spans="1:3" x14ac:dyDescent="0.3">
      <c r="A544" s="428" t="s">
        <v>2953</v>
      </c>
      <c r="B544" s="428" t="s">
        <v>509</v>
      </c>
      <c r="C544" s="150">
        <v>20000</v>
      </c>
    </row>
    <row r="545" spans="1:3" x14ac:dyDescent="0.3">
      <c r="A545" s="427" t="s">
        <v>2953</v>
      </c>
      <c r="B545" s="427" t="s">
        <v>551</v>
      </c>
      <c r="C545" s="244">
        <v>20000</v>
      </c>
    </row>
    <row r="546" spans="1:3" x14ac:dyDescent="0.3">
      <c r="A546" s="428" t="s">
        <v>2953</v>
      </c>
      <c r="B546" s="428" t="s">
        <v>499</v>
      </c>
      <c r="C546" s="150">
        <v>20000</v>
      </c>
    </row>
    <row r="547" spans="1:3" x14ac:dyDescent="0.3">
      <c r="A547" s="427" t="s">
        <v>2953</v>
      </c>
      <c r="B547" s="427" t="s">
        <v>504</v>
      </c>
      <c r="C547" s="244">
        <v>20000</v>
      </c>
    </row>
    <row r="548" spans="1:3" x14ac:dyDescent="0.3">
      <c r="A548" s="428" t="s">
        <v>2953</v>
      </c>
      <c r="B548" s="428" t="s">
        <v>498</v>
      </c>
      <c r="C548" s="150">
        <v>20000</v>
      </c>
    </row>
    <row r="549" spans="1:3" x14ac:dyDescent="0.3">
      <c r="A549" s="427" t="s">
        <v>2953</v>
      </c>
      <c r="B549" s="427" t="s">
        <v>515</v>
      </c>
      <c r="C549" s="244">
        <v>20000</v>
      </c>
    </row>
    <row r="550" spans="1:3" x14ac:dyDescent="0.3">
      <c r="A550" s="428" t="s">
        <v>2953</v>
      </c>
      <c r="B550" s="428" t="s">
        <v>503</v>
      </c>
      <c r="C550" s="150">
        <v>20000</v>
      </c>
    </row>
    <row r="551" spans="1:3" x14ac:dyDescent="0.3">
      <c r="A551" s="427" t="s">
        <v>2953</v>
      </c>
      <c r="B551" s="427" t="s">
        <v>486</v>
      </c>
      <c r="C551" s="244">
        <v>20000</v>
      </c>
    </row>
    <row r="552" spans="1:3" x14ac:dyDescent="0.3">
      <c r="A552" s="428" t="s">
        <v>2953</v>
      </c>
      <c r="B552" s="428" t="s">
        <v>510</v>
      </c>
      <c r="C552" s="150">
        <v>20000</v>
      </c>
    </row>
    <row r="553" spans="1:3" x14ac:dyDescent="0.3">
      <c r="A553" s="427" t="s">
        <v>2953</v>
      </c>
      <c r="B553" s="427" t="s">
        <v>3172</v>
      </c>
      <c r="C553" s="244">
        <v>20000</v>
      </c>
    </row>
    <row r="554" spans="1:3" x14ac:dyDescent="0.3">
      <c r="A554" s="428" t="s">
        <v>2953</v>
      </c>
      <c r="B554" s="428" t="s">
        <v>501</v>
      </c>
      <c r="C554" s="150">
        <v>20000</v>
      </c>
    </row>
    <row r="555" spans="1:3" x14ac:dyDescent="0.3">
      <c r="A555" s="427" t="s">
        <v>2953</v>
      </c>
      <c r="B555" s="427" t="s">
        <v>530</v>
      </c>
      <c r="C555" s="244">
        <v>20000</v>
      </c>
    </row>
    <row r="556" spans="1:3" x14ac:dyDescent="0.3">
      <c r="A556" s="428" t="s">
        <v>2953</v>
      </c>
      <c r="B556" s="428" t="s">
        <v>527</v>
      </c>
      <c r="C556" s="150">
        <v>20000</v>
      </c>
    </row>
    <row r="557" spans="1:3" x14ac:dyDescent="0.3">
      <c r="A557" s="427" t="s">
        <v>2953</v>
      </c>
      <c r="B557" s="427" t="s">
        <v>627</v>
      </c>
      <c r="C557" s="244">
        <v>20000</v>
      </c>
    </row>
    <row r="558" spans="1:3" x14ac:dyDescent="0.3">
      <c r="A558" s="428" t="s">
        <v>2953</v>
      </c>
      <c r="B558" s="428" t="s">
        <v>521</v>
      </c>
      <c r="C558" s="150">
        <v>20000</v>
      </c>
    </row>
    <row r="559" spans="1:3" x14ac:dyDescent="0.3">
      <c r="A559" s="427" t="s">
        <v>2953</v>
      </c>
      <c r="B559" s="427" t="s">
        <v>522</v>
      </c>
      <c r="C559" s="244">
        <v>20000</v>
      </c>
    </row>
    <row r="560" spans="1:3" x14ac:dyDescent="0.3">
      <c r="A560" s="428" t="s">
        <v>2953</v>
      </c>
      <c r="B560" s="428" t="s">
        <v>520</v>
      </c>
      <c r="C560" s="150">
        <v>20000</v>
      </c>
    </row>
    <row r="561" spans="1:3" x14ac:dyDescent="0.3">
      <c r="A561" s="427" t="s">
        <v>2953</v>
      </c>
      <c r="B561" s="427" t="s">
        <v>526</v>
      </c>
      <c r="C561" s="244">
        <v>20000</v>
      </c>
    </row>
    <row r="562" spans="1:3" x14ac:dyDescent="0.3">
      <c r="A562" s="428" t="s">
        <v>2953</v>
      </c>
      <c r="B562" s="428" t="s">
        <v>519</v>
      </c>
      <c r="C562" s="150">
        <v>20000</v>
      </c>
    </row>
    <row r="563" spans="1:3" x14ac:dyDescent="0.3">
      <c r="A563" s="427" t="s">
        <v>2953</v>
      </c>
      <c r="B563" s="427" t="s">
        <v>531</v>
      </c>
      <c r="C563" s="244">
        <v>20000</v>
      </c>
    </row>
    <row r="564" spans="1:3" x14ac:dyDescent="0.3">
      <c r="A564" s="428" t="s">
        <v>2953</v>
      </c>
      <c r="B564" s="428" t="s">
        <v>3252</v>
      </c>
      <c r="C564" s="150">
        <v>20000</v>
      </c>
    </row>
    <row r="565" spans="1:3" x14ac:dyDescent="0.3">
      <c r="A565" s="427" t="s">
        <v>2953</v>
      </c>
      <c r="B565" s="427" t="s">
        <v>3270</v>
      </c>
      <c r="C565" s="244">
        <v>20000</v>
      </c>
    </row>
    <row r="566" spans="1:3" x14ac:dyDescent="0.3">
      <c r="A566" s="428" t="s">
        <v>2953</v>
      </c>
      <c r="B566" s="428" t="s">
        <v>517</v>
      </c>
      <c r="C566" s="150">
        <v>20000</v>
      </c>
    </row>
    <row r="567" spans="1:3" x14ac:dyDescent="0.3">
      <c r="A567" s="427" t="s">
        <v>2953</v>
      </c>
      <c r="B567" s="427" t="s">
        <v>3295</v>
      </c>
      <c r="C567" s="244">
        <v>20000</v>
      </c>
    </row>
    <row r="568" spans="1:3" x14ac:dyDescent="0.3">
      <c r="A568" s="428" t="s">
        <v>2953</v>
      </c>
      <c r="B568" s="428" t="s">
        <v>472</v>
      </c>
      <c r="C568" s="150">
        <v>20000</v>
      </c>
    </row>
    <row r="569" spans="1:3" x14ac:dyDescent="0.3">
      <c r="A569" s="427" t="s">
        <v>2953</v>
      </c>
      <c r="B569" s="427" t="s">
        <v>3302</v>
      </c>
      <c r="C569" s="244">
        <v>20000</v>
      </c>
    </row>
    <row r="570" spans="1:3" x14ac:dyDescent="0.3">
      <c r="A570" s="428" t="s">
        <v>2953</v>
      </c>
      <c r="B570" s="428" t="s">
        <v>533</v>
      </c>
      <c r="C570" s="150">
        <v>20000</v>
      </c>
    </row>
    <row r="571" spans="1:3" x14ac:dyDescent="0.3">
      <c r="A571" s="427" t="s">
        <v>2953</v>
      </c>
      <c r="B571" s="427" t="s">
        <v>529</v>
      </c>
      <c r="C571" s="244">
        <v>20000</v>
      </c>
    </row>
    <row r="572" spans="1:3" x14ac:dyDescent="0.3">
      <c r="A572" s="428" t="s">
        <v>2953</v>
      </c>
      <c r="B572" s="428" t="s">
        <v>518</v>
      </c>
      <c r="C572" s="150">
        <v>20000</v>
      </c>
    </row>
    <row r="573" spans="1:3" x14ac:dyDescent="0.3">
      <c r="A573" s="427" t="s">
        <v>2953</v>
      </c>
      <c r="B573" s="427" t="s">
        <v>640</v>
      </c>
      <c r="C573" s="244">
        <v>20000</v>
      </c>
    </row>
    <row r="574" spans="1:3" x14ac:dyDescent="0.3">
      <c r="A574" s="428" t="s">
        <v>2953</v>
      </c>
      <c r="B574" s="428" t="s">
        <v>3366</v>
      </c>
      <c r="C574" s="150">
        <v>20000</v>
      </c>
    </row>
    <row r="575" spans="1:3" x14ac:dyDescent="0.3">
      <c r="A575" s="427" t="s">
        <v>2953</v>
      </c>
      <c r="B575" s="427" t="s">
        <v>3370</v>
      </c>
      <c r="C575" s="244">
        <v>20000</v>
      </c>
    </row>
    <row r="576" spans="1:3" x14ac:dyDescent="0.3">
      <c r="A576" s="428" t="s">
        <v>2953</v>
      </c>
      <c r="B576" s="428" t="s">
        <v>3373</v>
      </c>
      <c r="C576" s="150">
        <v>20000</v>
      </c>
    </row>
    <row r="577" spans="1:3" x14ac:dyDescent="0.3">
      <c r="A577" s="427" t="s">
        <v>2953</v>
      </c>
      <c r="B577" s="427" t="s">
        <v>532</v>
      </c>
      <c r="C577" s="244">
        <v>20000</v>
      </c>
    </row>
    <row r="578" spans="1:3" x14ac:dyDescent="0.3">
      <c r="A578" s="428" t="s">
        <v>2953</v>
      </c>
      <c r="B578" s="428" t="s">
        <v>523</v>
      </c>
      <c r="C578" s="150">
        <v>20000</v>
      </c>
    </row>
    <row r="579" spans="1:3" x14ac:dyDescent="0.3">
      <c r="A579" s="427" t="s">
        <v>2953</v>
      </c>
      <c r="B579" s="427" t="s">
        <v>3379</v>
      </c>
      <c r="C579" s="244">
        <v>20000</v>
      </c>
    </row>
    <row r="580" spans="1:3" x14ac:dyDescent="0.3">
      <c r="A580" s="428" t="s">
        <v>2953</v>
      </c>
      <c r="B580" s="428" t="s">
        <v>3380</v>
      </c>
      <c r="C580" s="150">
        <v>20000</v>
      </c>
    </row>
    <row r="581" spans="1:3" x14ac:dyDescent="0.3">
      <c r="A581" s="427" t="s">
        <v>2953</v>
      </c>
      <c r="B581" s="427" t="s">
        <v>500</v>
      </c>
      <c r="C581" s="244">
        <v>20000</v>
      </c>
    </row>
    <row r="582" spans="1:3" x14ac:dyDescent="0.3">
      <c r="A582" s="428" t="s">
        <v>2953</v>
      </c>
      <c r="B582" s="428" t="s">
        <v>3224</v>
      </c>
      <c r="C582" s="150">
        <v>19857</v>
      </c>
    </row>
    <row r="583" spans="1:3" x14ac:dyDescent="0.3">
      <c r="A583" s="427" t="s">
        <v>2953</v>
      </c>
      <c r="B583" s="427" t="s">
        <v>534</v>
      </c>
      <c r="C583" s="244">
        <v>18367</v>
      </c>
    </row>
    <row r="584" spans="1:3" x14ac:dyDescent="0.3">
      <c r="A584" s="428" t="s">
        <v>2953</v>
      </c>
      <c r="B584" s="428" t="s">
        <v>536</v>
      </c>
      <c r="C584" s="150">
        <v>18000</v>
      </c>
    </row>
    <row r="585" spans="1:3" x14ac:dyDescent="0.3">
      <c r="A585" s="427" t="s">
        <v>2953</v>
      </c>
      <c r="B585" s="427" t="s">
        <v>538</v>
      </c>
      <c r="C585" s="244">
        <v>15369</v>
      </c>
    </row>
    <row r="586" spans="1:3" x14ac:dyDescent="0.3">
      <c r="A586" s="428" t="s">
        <v>2953</v>
      </c>
      <c r="B586" s="428" t="s">
        <v>539</v>
      </c>
      <c r="C586" s="150">
        <v>13362</v>
      </c>
    </row>
    <row r="587" spans="1:3" x14ac:dyDescent="0.3">
      <c r="A587" s="427" t="s">
        <v>2953</v>
      </c>
      <c r="B587" s="427" t="s">
        <v>541</v>
      </c>
      <c r="C587" s="244">
        <v>12000</v>
      </c>
    </row>
    <row r="588" spans="1:3" x14ac:dyDescent="0.3">
      <c r="A588" s="428" t="s">
        <v>2953</v>
      </c>
      <c r="B588" s="428" t="s">
        <v>545</v>
      </c>
      <c r="C588" s="150">
        <v>10000</v>
      </c>
    </row>
    <row r="589" spans="1:3" x14ac:dyDescent="0.3">
      <c r="A589" s="427" t="s">
        <v>2953</v>
      </c>
      <c r="B589" s="427" t="s">
        <v>2956</v>
      </c>
      <c r="C589" s="244">
        <v>10000</v>
      </c>
    </row>
    <row r="590" spans="1:3" x14ac:dyDescent="0.3">
      <c r="A590" s="428" t="s">
        <v>2953</v>
      </c>
      <c r="B590" s="428" t="s">
        <v>590</v>
      </c>
      <c r="C590" s="150">
        <v>10000</v>
      </c>
    </row>
    <row r="591" spans="1:3" x14ac:dyDescent="0.3">
      <c r="A591" s="427" t="s">
        <v>2953</v>
      </c>
      <c r="B591" s="427" t="s">
        <v>2965</v>
      </c>
      <c r="C591" s="244">
        <v>10000</v>
      </c>
    </row>
    <row r="592" spans="1:3" x14ac:dyDescent="0.3">
      <c r="A592" s="428" t="s">
        <v>2953</v>
      </c>
      <c r="B592" s="428" t="s">
        <v>584</v>
      </c>
      <c r="C592" s="150">
        <v>10000</v>
      </c>
    </row>
    <row r="593" spans="1:3" x14ac:dyDescent="0.3">
      <c r="A593" s="427" t="s">
        <v>2953</v>
      </c>
      <c r="B593" s="427" t="s">
        <v>484</v>
      </c>
      <c r="C593" s="244">
        <v>10000</v>
      </c>
    </row>
    <row r="594" spans="1:3" x14ac:dyDescent="0.3">
      <c r="A594" s="428" t="s">
        <v>2953</v>
      </c>
      <c r="B594" s="428" t="s">
        <v>2971</v>
      </c>
      <c r="C594" s="150">
        <v>10000</v>
      </c>
    </row>
    <row r="595" spans="1:3" x14ac:dyDescent="0.3">
      <c r="A595" s="427" t="s">
        <v>2953</v>
      </c>
      <c r="B595" s="427" t="s">
        <v>580</v>
      </c>
      <c r="C595" s="244">
        <v>10000</v>
      </c>
    </row>
    <row r="596" spans="1:3" x14ac:dyDescent="0.3">
      <c r="A596" s="428" t="s">
        <v>2953</v>
      </c>
      <c r="B596" s="428" t="s">
        <v>2985</v>
      </c>
      <c r="C596" s="150">
        <v>10000</v>
      </c>
    </row>
    <row r="597" spans="1:3" x14ac:dyDescent="0.3">
      <c r="A597" s="427" t="s">
        <v>2953</v>
      </c>
      <c r="B597" s="427" t="s">
        <v>2990</v>
      </c>
      <c r="C597" s="244">
        <v>10000</v>
      </c>
    </row>
    <row r="598" spans="1:3" x14ac:dyDescent="0.3">
      <c r="A598" s="428" t="s">
        <v>2953</v>
      </c>
      <c r="B598" s="428" t="s">
        <v>568</v>
      </c>
      <c r="C598" s="150">
        <v>10000</v>
      </c>
    </row>
    <row r="599" spans="1:3" x14ac:dyDescent="0.3">
      <c r="A599" s="427" t="s">
        <v>2953</v>
      </c>
      <c r="B599" s="427" t="s">
        <v>2994</v>
      </c>
      <c r="C599" s="244">
        <v>10000</v>
      </c>
    </row>
    <row r="600" spans="1:3" x14ac:dyDescent="0.3">
      <c r="A600" s="428" t="s">
        <v>2953</v>
      </c>
      <c r="B600" s="428" t="s">
        <v>2995</v>
      </c>
      <c r="C600" s="150">
        <v>10000</v>
      </c>
    </row>
    <row r="601" spans="1:3" x14ac:dyDescent="0.3">
      <c r="A601" s="427" t="s">
        <v>2953</v>
      </c>
      <c r="B601" s="427" t="s">
        <v>2997</v>
      </c>
      <c r="C601" s="244">
        <v>10000</v>
      </c>
    </row>
    <row r="602" spans="1:3" x14ac:dyDescent="0.3">
      <c r="A602" s="428" t="s">
        <v>2953</v>
      </c>
      <c r="B602" s="428" t="s">
        <v>2998</v>
      </c>
      <c r="C602" s="150">
        <v>10000</v>
      </c>
    </row>
    <row r="603" spans="1:3" x14ac:dyDescent="0.3">
      <c r="A603" s="427" t="s">
        <v>2953</v>
      </c>
      <c r="B603" s="427" t="s">
        <v>589</v>
      </c>
      <c r="C603" s="244">
        <v>10000</v>
      </c>
    </row>
    <row r="604" spans="1:3" x14ac:dyDescent="0.3">
      <c r="A604" s="428" t="s">
        <v>2953</v>
      </c>
      <c r="B604" s="428" t="s">
        <v>3006</v>
      </c>
      <c r="C604" s="150">
        <v>10000</v>
      </c>
    </row>
    <row r="605" spans="1:3" x14ac:dyDescent="0.3">
      <c r="A605" s="427" t="s">
        <v>2953</v>
      </c>
      <c r="B605" s="427" t="s">
        <v>581</v>
      </c>
      <c r="C605" s="244">
        <v>10000</v>
      </c>
    </row>
    <row r="606" spans="1:3" x14ac:dyDescent="0.3">
      <c r="A606" s="428" t="s">
        <v>2953</v>
      </c>
      <c r="B606" s="428" t="s">
        <v>579</v>
      </c>
      <c r="C606" s="150">
        <v>10000</v>
      </c>
    </row>
    <row r="607" spans="1:3" x14ac:dyDescent="0.3">
      <c r="A607" s="427" t="s">
        <v>2953</v>
      </c>
      <c r="B607" s="427" t="s">
        <v>508</v>
      </c>
      <c r="C607" s="244">
        <v>10000</v>
      </c>
    </row>
    <row r="608" spans="1:3" x14ac:dyDescent="0.3">
      <c r="A608" s="428" t="s">
        <v>2953</v>
      </c>
      <c r="B608" s="428" t="s">
        <v>3011</v>
      </c>
      <c r="C608" s="150">
        <v>10000</v>
      </c>
    </row>
    <row r="609" spans="1:3" x14ac:dyDescent="0.3">
      <c r="A609" s="427" t="s">
        <v>2953</v>
      </c>
      <c r="B609" s="427" t="s">
        <v>456</v>
      </c>
      <c r="C609" s="244">
        <v>10000</v>
      </c>
    </row>
    <row r="610" spans="1:3" x14ac:dyDescent="0.3">
      <c r="A610" s="428" t="s">
        <v>2953</v>
      </c>
      <c r="B610" s="428" t="s">
        <v>249</v>
      </c>
      <c r="C610" s="150">
        <v>10000</v>
      </c>
    </row>
    <row r="611" spans="1:3" x14ac:dyDescent="0.3">
      <c r="A611" s="427" t="s">
        <v>2953</v>
      </c>
      <c r="B611" s="427" t="s">
        <v>3015</v>
      </c>
      <c r="C611" s="244">
        <v>10000</v>
      </c>
    </row>
    <row r="612" spans="1:3" x14ac:dyDescent="0.3">
      <c r="A612" s="428" t="s">
        <v>2953</v>
      </c>
      <c r="B612" s="428" t="s">
        <v>560</v>
      </c>
      <c r="C612" s="150">
        <v>10000</v>
      </c>
    </row>
    <row r="613" spans="1:3" x14ac:dyDescent="0.3">
      <c r="A613" s="427" t="s">
        <v>2953</v>
      </c>
      <c r="B613" s="427" t="s">
        <v>3018</v>
      </c>
      <c r="C613" s="244">
        <v>10000</v>
      </c>
    </row>
    <row r="614" spans="1:3" x14ac:dyDescent="0.3">
      <c r="A614" s="428" t="s">
        <v>2953</v>
      </c>
      <c r="B614" s="428" t="s">
        <v>3023</v>
      </c>
      <c r="C614" s="150">
        <v>10000</v>
      </c>
    </row>
    <row r="615" spans="1:3" x14ac:dyDescent="0.3">
      <c r="A615" s="427" t="s">
        <v>2953</v>
      </c>
      <c r="B615" s="427" t="s">
        <v>558</v>
      </c>
      <c r="C615" s="244">
        <v>10000</v>
      </c>
    </row>
    <row r="616" spans="1:3" x14ac:dyDescent="0.3">
      <c r="A616" s="428" t="s">
        <v>2953</v>
      </c>
      <c r="B616" s="428" t="s">
        <v>3030</v>
      </c>
      <c r="C616" s="150">
        <v>10000</v>
      </c>
    </row>
    <row r="617" spans="1:3" x14ac:dyDescent="0.3">
      <c r="A617" s="427" t="s">
        <v>2953</v>
      </c>
      <c r="B617" s="427" t="s">
        <v>3034</v>
      </c>
      <c r="C617" s="244">
        <v>10000</v>
      </c>
    </row>
    <row r="618" spans="1:3" x14ac:dyDescent="0.3">
      <c r="A618" s="428" t="s">
        <v>2953</v>
      </c>
      <c r="B618" s="428" t="s">
        <v>543</v>
      </c>
      <c r="C618" s="150">
        <v>10000</v>
      </c>
    </row>
    <row r="619" spans="1:3" x14ac:dyDescent="0.3">
      <c r="A619" s="427" t="s">
        <v>2953</v>
      </c>
      <c r="B619" s="427" t="s">
        <v>3037</v>
      </c>
      <c r="C619" s="244">
        <v>10000</v>
      </c>
    </row>
    <row r="620" spans="1:3" x14ac:dyDescent="0.3">
      <c r="A620" s="428" t="s">
        <v>2953</v>
      </c>
      <c r="B620" s="428" t="s">
        <v>587</v>
      </c>
      <c r="C620" s="150">
        <v>10000</v>
      </c>
    </row>
    <row r="621" spans="1:3" x14ac:dyDescent="0.3">
      <c r="A621" s="427" t="s">
        <v>2953</v>
      </c>
      <c r="B621" s="427" t="s">
        <v>585</v>
      </c>
      <c r="C621" s="244">
        <v>10000</v>
      </c>
    </row>
    <row r="622" spans="1:3" x14ac:dyDescent="0.3">
      <c r="A622" s="428" t="s">
        <v>2953</v>
      </c>
      <c r="B622" s="428" t="s">
        <v>3051</v>
      </c>
      <c r="C622" s="150">
        <v>10000</v>
      </c>
    </row>
    <row r="623" spans="1:3" x14ac:dyDescent="0.3">
      <c r="A623" s="427" t="s">
        <v>2953</v>
      </c>
      <c r="B623" s="427" t="s">
        <v>344</v>
      </c>
      <c r="C623" s="244">
        <v>10000</v>
      </c>
    </row>
    <row r="624" spans="1:3" x14ac:dyDescent="0.3">
      <c r="A624" s="428" t="s">
        <v>2953</v>
      </c>
      <c r="B624" s="428" t="s">
        <v>582</v>
      </c>
      <c r="C624" s="150">
        <v>10000</v>
      </c>
    </row>
    <row r="625" spans="1:3" x14ac:dyDescent="0.3">
      <c r="A625" s="427" t="s">
        <v>2953</v>
      </c>
      <c r="B625" s="427" t="s">
        <v>3081</v>
      </c>
      <c r="C625" s="244">
        <v>10000</v>
      </c>
    </row>
    <row r="626" spans="1:3" x14ac:dyDescent="0.3">
      <c r="A626" s="428" t="s">
        <v>2953</v>
      </c>
      <c r="B626" s="428" t="s">
        <v>594</v>
      </c>
      <c r="C626" s="150">
        <v>10000</v>
      </c>
    </row>
    <row r="627" spans="1:3" x14ac:dyDescent="0.3">
      <c r="A627" s="427" t="s">
        <v>2953</v>
      </c>
      <c r="B627" s="427" t="s">
        <v>553</v>
      </c>
      <c r="C627" s="244">
        <v>10000</v>
      </c>
    </row>
    <row r="628" spans="1:3" x14ac:dyDescent="0.3">
      <c r="A628" s="428" t="s">
        <v>2953</v>
      </c>
      <c r="B628" s="428" t="s">
        <v>468</v>
      </c>
      <c r="C628" s="150">
        <v>10000</v>
      </c>
    </row>
    <row r="629" spans="1:3" x14ac:dyDescent="0.3">
      <c r="A629" s="427" t="s">
        <v>2953</v>
      </c>
      <c r="B629" s="427" t="s">
        <v>3088</v>
      </c>
      <c r="C629" s="244">
        <v>10000</v>
      </c>
    </row>
    <row r="630" spans="1:3" x14ac:dyDescent="0.3">
      <c r="A630" s="428" t="s">
        <v>2953</v>
      </c>
      <c r="B630" s="428" t="s">
        <v>3089</v>
      </c>
      <c r="C630" s="150">
        <v>10000</v>
      </c>
    </row>
    <row r="631" spans="1:3" x14ac:dyDescent="0.3">
      <c r="A631" s="427" t="s">
        <v>2953</v>
      </c>
      <c r="B631" s="427" t="s">
        <v>3090</v>
      </c>
      <c r="C631" s="244">
        <v>10000</v>
      </c>
    </row>
    <row r="632" spans="1:3" x14ac:dyDescent="0.3">
      <c r="A632" s="428" t="s">
        <v>2953</v>
      </c>
      <c r="B632" s="428" t="s">
        <v>588</v>
      </c>
      <c r="C632" s="150">
        <v>10000</v>
      </c>
    </row>
    <row r="633" spans="1:3" x14ac:dyDescent="0.3">
      <c r="A633" s="427" t="s">
        <v>2953</v>
      </c>
      <c r="B633" s="427" t="s">
        <v>576</v>
      </c>
      <c r="C633" s="244">
        <v>10000</v>
      </c>
    </row>
    <row r="634" spans="1:3" x14ac:dyDescent="0.3">
      <c r="A634" s="428" t="s">
        <v>2953</v>
      </c>
      <c r="B634" s="428" t="s">
        <v>574</v>
      </c>
      <c r="C634" s="150">
        <v>10000</v>
      </c>
    </row>
    <row r="635" spans="1:3" x14ac:dyDescent="0.3">
      <c r="A635" s="427" t="s">
        <v>2953</v>
      </c>
      <c r="B635" s="427" t="s">
        <v>3096</v>
      </c>
      <c r="C635" s="244">
        <v>10000</v>
      </c>
    </row>
    <row r="636" spans="1:3" x14ac:dyDescent="0.3">
      <c r="A636" s="428" t="s">
        <v>2953</v>
      </c>
      <c r="B636" s="428" t="s">
        <v>570</v>
      </c>
      <c r="C636" s="150">
        <v>10000</v>
      </c>
    </row>
    <row r="637" spans="1:3" x14ac:dyDescent="0.3">
      <c r="A637" s="427" t="s">
        <v>2953</v>
      </c>
      <c r="B637" s="427" t="s">
        <v>564</v>
      </c>
      <c r="C637" s="244">
        <v>10000</v>
      </c>
    </row>
    <row r="638" spans="1:3" x14ac:dyDescent="0.3">
      <c r="A638" s="428" t="s">
        <v>2953</v>
      </c>
      <c r="B638" s="428" t="s">
        <v>3099</v>
      </c>
      <c r="C638" s="150">
        <v>10000</v>
      </c>
    </row>
    <row r="639" spans="1:3" x14ac:dyDescent="0.3">
      <c r="A639" s="427" t="s">
        <v>2953</v>
      </c>
      <c r="B639" s="427" t="s">
        <v>552</v>
      </c>
      <c r="C639" s="244">
        <v>10000</v>
      </c>
    </row>
    <row r="640" spans="1:3" x14ac:dyDescent="0.3">
      <c r="A640" s="428" t="s">
        <v>2953</v>
      </c>
      <c r="B640" s="428" t="s">
        <v>546</v>
      </c>
      <c r="C640" s="150">
        <v>10000</v>
      </c>
    </row>
    <row r="641" spans="1:3" x14ac:dyDescent="0.3">
      <c r="A641" s="427" t="s">
        <v>2953</v>
      </c>
      <c r="B641" s="427" t="s">
        <v>3106</v>
      </c>
      <c r="C641" s="244">
        <v>10000</v>
      </c>
    </row>
    <row r="642" spans="1:3" x14ac:dyDescent="0.3">
      <c r="A642" s="428" t="s">
        <v>2953</v>
      </c>
      <c r="B642" s="428" t="s">
        <v>591</v>
      </c>
      <c r="C642" s="150">
        <v>10000</v>
      </c>
    </row>
    <row r="643" spans="1:3" x14ac:dyDescent="0.3">
      <c r="A643" s="427" t="s">
        <v>2953</v>
      </c>
      <c r="B643" s="427" t="s">
        <v>3119</v>
      </c>
      <c r="C643" s="244">
        <v>10000</v>
      </c>
    </row>
    <row r="644" spans="1:3" x14ac:dyDescent="0.3">
      <c r="A644" s="428" t="s">
        <v>2953</v>
      </c>
      <c r="B644" s="428" t="s">
        <v>3121</v>
      </c>
      <c r="C644" s="150">
        <v>10000</v>
      </c>
    </row>
    <row r="645" spans="1:3" x14ac:dyDescent="0.3">
      <c r="A645" s="427" t="s">
        <v>2953</v>
      </c>
      <c r="B645" s="427" t="s">
        <v>577</v>
      </c>
      <c r="C645" s="244">
        <v>10000</v>
      </c>
    </row>
    <row r="646" spans="1:3" x14ac:dyDescent="0.3">
      <c r="A646" s="428" t="s">
        <v>2953</v>
      </c>
      <c r="B646" s="428" t="s">
        <v>476</v>
      </c>
      <c r="C646" s="150">
        <v>10000</v>
      </c>
    </row>
    <row r="647" spans="1:3" x14ac:dyDescent="0.3">
      <c r="A647" s="427" t="s">
        <v>2953</v>
      </c>
      <c r="B647" s="427" t="s">
        <v>572</v>
      </c>
      <c r="C647" s="244">
        <v>10000</v>
      </c>
    </row>
    <row r="648" spans="1:3" x14ac:dyDescent="0.3">
      <c r="A648" s="428" t="s">
        <v>2953</v>
      </c>
      <c r="B648" s="428" t="s">
        <v>592</v>
      </c>
      <c r="C648" s="150">
        <v>10000</v>
      </c>
    </row>
    <row r="649" spans="1:3" x14ac:dyDescent="0.3">
      <c r="A649" s="427" t="s">
        <v>2953</v>
      </c>
      <c r="B649" s="427" t="s">
        <v>3134</v>
      </c>
      <c r="C649" s="244">
        <v>10000</v>
      </c>
    </row>
    <row r="650" spans="1:3" x14ac:dyDescent="0.3">
      <c r="A650" s="428" t="s">
        <v>2953</v>
      </c>
      <c r="B650" s="428" t="s">
        <v>548</v>
      </c>
      <c r="C650" s="150">
        <v>10000</v>
      </c>
    </row>
    <row r="651" spans="1:3" x14ac:dyDescent="0.3">
      <c r="A651" s="427" t="s">
        <v>2953</v>
      </c>
      <c r="B651" s="427" t="s">
        <v>593</v>
      </c>
      <c r="C651" s="244">
        <v>10000</v>
      </c>
    </row>
    <row r="652" spans="1:3" x14ac:dyDescent="0.3">
      <c r="A652" s="428" t="s">
        <v>2953</v>
      </c>
      <c r="B652" s="428" t="s">
        <v>513</v>
      </c>
      <c r="C652" s="150">
        <v>10000</v>
      </c>
    </row>
    <row r="653" spans="1:3" x14ac:dyDescent="0.3">
      <c r="A653" s="427" t="s">
        <v>2953</v>
      </c>
      <c r="B653" s="427" t="s">
        <v>3139</v>
      </c>
      <c r="C653" s="244">
        <v>10000</v>
      </c>
    </row>
    <row r="654" spans="1:3" x14ac:dyDescent="0.3">
      <c r="A654" s="428" t="s">
        <v>2953</v>
      </c>
      <c r="B654" s="428" t="s">
        <v>3141</v>
      </c>
      <c r="C654" s="150">
        <v>10000</v>
      </c>
    </row>
    <row r="655" spans="1:3" x14ac:dyDescent="0.3">
      <c r="A655" s="427" t="s">
        <v>2953</v>
      </c>
      <c r="B655" s="427" t="s">
        <v>3142</v>
      </c>
      <c r="C655" s="244">
        <v>10000</v>
      </c>
    </row>
    <row r="656" spans="1:3" x14ac:dyDescent="0.3">
      <c r="A656" s="428" t="s">
        <v>2953</v>
      </c>
      <c r="B656" s="428" t="s">
        <v>555</v>
      </c>
      <c r="C656" s="150">
        <v>10000</v>
      </c>
    </row>
    <row r="657" spans="1:3" x14ac:dyDescent="0.3">
      <c r="A657" s="427" t="s">
        <v>2953</v>
      </c>
      <c r="B657" s="427" t="s">
        <v>3145</v>
      </c>
      <c r="C657" s="244">
        <v>10000</v>
      </c>
    </row>
    <row r="658" spans="1:3" x14ac:dyDescent="0.3">
      <c r="A658" s="428" t="s">
        <v>2953</v>
      </c>
      <c r="B658" s="428" t="s">
        <v>3147</v>
      </c>
      <c r="C658" s="150">
        <v>10000</v>
      </c>
    </row>
    <row r="659" spans="1:3" x14ac:dyDescent="0.3">
      <c r="A659" s="427" t="s">
        <v>2953</v>
      </c>
      <c r="B659" s="427" t="s">
        <v>557</v>
      </c>
      <c r="C659" s="244">
        <v>10000</v>
      </c>
    </row>
    <row r="660" spans="1:3" x14ac:dyDescent="0.3">
      <c r="A660" s="428" t="s">
        <v>2953</v>
      </c>
      <c r="B660" s="428" t="s">
        <v>3155</v>
      </c>
      <c r="C660" s="150">
        <v>10000</v>
      </c>
    </row>
    <row r="661" spans="1:3" x14ac:dyDescent="0.3">
      <c r="A661" s="427" t="s">
        <v>2953</v>
      </c>
      <c r="B661" s="427" t="s">
        <v>571</v>
      </c>
      <c r="C661" s="244">
        <v>10000</v>
      </c>
    </row>
    <row r="662" spans="1:3" x14ac:dyDescent="0.3">
      <c r="A662" s="428" t="s">
        <v>2953</v>
      </c>
      <c r="B662" s="428" t="s">
        <v>567</v>
      </c>
      <c r="C662" s="150">
        <v>10000</v>
      </c>
    </row>
    <row r="663" spans="1:3" x14ac:dyDescent="0.3">
      <c r="A663" s="427" t="s">
        <v>2953</v>
      </c>
      <c r="B663" s="427" t="s">
        <v>565</v>
      </c>
      <c r="C663" s="244">
        <v>10000</v>
      </c>
    </row>
    <row r="664" spans="1:3" x14ac:dyDescent="0.3">
      <c r="A664" s="428" t="s">
        <v>2953</v>
      </c>
      <c r="B664" s="428" t="s">
        <v>3161</v>
      </c>
      <c r="C664" s="150">
        <v>10000</v>
      </c>
    </row>
    <row r="665" spans="1:3" x14ac:dyDescent="0.3">
      <c r="A665" s="427" t="s">
        <v>2953</v>
      </c>
      <c r="B665" s="427" t="s">
        <v>3162</v>
      </c>
      <c r="C665" s="244">
        <v>10000</v>
      </c>
    </row>
    <row r="666" spans="1:3" x14ac:dyDescent="0.3">
      <c r="A666" s="428" t="s">
        <v>2953</v>
      </c>
      <c r="B666" s="428" t="s">
        <v>556</v>
      </c>
      <c r="C666" s="150">
        <v>10000</v>
      </c>
    </row>
    <row r="667" spans="1:3" x14ac:dyDescent="0.3">
      <c r="A667" s="427" t="s">
        <v>2953</v>
      </c>
      <c r="B667" s="427" t="s">
        <v>554</v>
      </c>
      <c r="C667" s="244">
        <v>10000</v>
      </c>
    </row>
    <row r="668" spans="1:3" x14ac:dyDescent="0.3">
      <c r="A668" s="428" t="s">
        <v>2953</v>
      </c>
      <c r="B668" s="428" t="s">
        <v>507</v>
      </c>
      <c r="C668" s="150">
        <v>10000</v>
      </c>
    </row>
    <row r="669" spans="1:3" x14ac:dyDescent="0.3">
      <c r="A669" s="427" t="s">
        <v>2953</v>
      </c>
      <c r="B669" s="427" t="s">
        <v>573</v>
      </c>
      <c r="C669" s="244">
        <v>10000</v>
      </c>
    </row>
    <row r="670" spans="1:3" x14ac:dyDescent="0.3">
      <c r="A670" s="428" t="s">
        <v>2953</v>
      </c>
      <c r="B670" s="428" t="s">
        <v>583</v>
      </c>
      <c r="C670" s="150">
        <v>10000</v>
      </c>
    </row>
    <row r="671" spans="1:3" x14ac:dyDescent="0.3">
      <c r="A671" s="427" t="s">
        <v>2953</v>
      </c>
      <c r="B671" s="427" t="s">
        <v>562</v>
      </c>
      <c r="C671" s="244">
        <v>10000</v>
      </c>
    </row>
    <row r="672" spans="1:3" x14ac:dyDescent="0.3">
      <c r="A672" s="428" t="s">
        <v>2953</v>
      </c>
      <c r="B672" s="428" t="s">
        <v>502</v>
      </c>
      <c r="C672" s="150">
        <v>10000</v>
      </c>
    </row>
    <row r="673" spans="1:3" x14ac:dyDescent="0.3">
      <c r="A673" s="427" t="s">
        <v>2953</v>
      </c>
      <c r="B673" s="427" t="s">
        <v>3181</v>
      </c>
      <c r="C673" s="244">
        <v>10000</v>
      </c>
    </row>
    <row r="674" spans="1:3" x14ac:dyDescent="0.3">
      <c r="A674" s="428" t="s">
        <v>2953</v>
      </c>
      <c r="B674" s="428" t="s">
        <v>549</v>
      </c>
      <c r="C674" s="150">
        <v>10000</v>
      </c>
    </row>
    <row r="675" spans="1:3" x14ac:dyDescent="0.3">
      <c r="A675" s="427" t="s">
        <v>2953</v>
      </c>
      <c r="B675" s="427" t="s">
        <v>569</v>
      </c>
      <c r="C675" s="244">
        <v>10000</v>
      </c>
    </row>
    <row r="676" spans="1:3" x14ac:dyDescent="0.3">
      <c r="A676" s="428" t="s">
        <v>2953</v>
      </c>
      <c r="B676" s="428" t="s">
        <v>575</v>
      </c>
      <c r="C676" s="150">
        <v>10000</v>
      </c>
    </row>
    <row r="677" spans="1:3" x14ac:dyDescent="0.3">
      <c r="A677" s="427" t="s">
        <v>2953</v>
      </c>
      <c r="B677" s="427" t="s">
        <v>566</v>
      </c>
      <c r="C677" s="244">
        <v>10000</v>
      </c>
    </row>
    <row r="678" spans="1:3" x14ac:dyDescent="0.3">
      <c r="A678" s="428" t="s">
        <v>2953</v>
      </c>
      <c r="B678" s="428" t="s">
        <v>559</v>
      </c>
      <c r="C678" s="150">
        <v>10000</v>
      </c>
    </row>
    <row r="679" spans="1:3" x14ac:dyDescent="0.3">
      <c r="A679" s="427" t="s">
        <v>2953</v>
      </c>
      <c r="B679" s="427" t="s">
        <v>544</v>
      </c>
      <c r="C679" s="244">
        <v>10000</v>
      </c>
    </row>
    <row r="680" spans="1:3" x14ac:dyDescent="0.3">
      <c r="A680" s="428" t="s">
        <v>2953</v>
      </c>
      <c r="B680" s="428" t="s">
        <v>563</v>
      </c>
      <c r="C680" s="150">
        <v>10000</v>
      </c>
    </row>
    <row r="681" spans="1:3" x14ac:dyDescent="0.3">
      <c r="A681" s="427" t="s">
        <v>2953</v>
      </c>
      <c r="B681" s="427" t="s">
        <v>3189</v>
      </c>
      <c r="C681" s="244">
        <v>10000</v>
      </c>
    </row>
    <row r="682" spans="1:3" x14ac:dyDescent="0.3">
      <c r="A682" s="428" t="s">
        <v>2953</v>
      </c>
      <c r="B682" s="428" t="s">
        <v>3193</v>
      </c>
      <c r="C682" s="150">
        <v>10000</v>
      </c>
    </row>
    <row r="683" spans="1:3" x14ac:dyDescent="0.3">
      <c r="A683" s="427" t="s">
        <v>2953</v>
      </c>
      <c r="B683" s="427" t="s">
        <v>505</v>
      </c>
      <c r="C683" s="244">
        <v>10000</v>
      </c>
    </row>
    <row r="684" spans="1:3" x14ac:dyDescent="0.3">
      <c r="A684" s="428" t="s">
        <v>2953</v>
      </c>
      <c r="B684" s="428" t="s">
        <v>487</v>
      </c>
      <c r="C684" s="150">
        <v>10000</v>
      </c>
    </row>
    <row r="685" spans="1:3" x14ac:dyDescent="0.3">
      <c r="A685" s="427" t="s">
        <v>2953</v>
      </c>
      <c r="B685" s="427" t="s">
        <v>3216</v>
      </c>
      <c r="C685" s="244">
        <v>10000</v>
      </c>
    </row>
    <row r="686" spans="1:3" x14ac:dyDescent="0.3">
      <c r="A686" s="428" t="s">
        <v>2953</v>
      </c>
      <c r="B686" s="428" t="s">
        <v>3218</v>
      </c>
      <c r="C686" s="150">
        <v>10000</v>
      </c>
    </row>
    <row r="687" spans="1:3" x14ac:dyDescent="0.3">
      <c r="A687" s="427" t="s">
        <v>2953</v>
      </c>
      <c r="B687" s="427" t="s">
        <v>631</v>
      </c>
      <c r="C687" s="244">
        <v>10000</v>
      </c>
    </row>
    <row r="688" spans="1:3" x14ac:dyDescent="0.3">
      <c r="A688" s="428" t="s">
        <v>2953</v>
      </c>
      <c r="B688" s="428" t="s">
        <v>3225</v>
      </c>
      <c r="C688" s="150">
        <v>10000</v>
      </c>
    </row>
    <row r="689" spans="1:3" x14ac:dyDescent="0.3">
      <c r="A689" s="427" t="s">
        <v>2953</v>
      </c>
      <c r="B689" s="427" t="s">
        <v>3226</v>
      </c>
      <c r="C689" s="244">
        <v>10000</v>
      </c>
    </row>
    <row r="690" spans="1:3" x14ac:dyDescent="0.3">
      <c r="A690" s="428" t="s">
        <v>2953</v>
      </c>
      <c r="B690" s="428" t="s">
        <v>648</v>
      </c>
      <c r="C690" s="150">
        <v>10000</v>
      </c>
    </row>
    <row r="691" spans="1:3" x14ac:dyDescent="0.3">
      <c r="A691" s="427" t="s">
        <v>2953</v>
      </c>
      <c r="B691" s="427" t="s">
        <v>634</v>
      </c>
      <c r="C691" s="244">
        <v>10000</v>
      </c>
    </row>
    <row r="692" spans="1:3" x14ac:dyDescent="0.3">
      <c r="A692" s="428" t="s">
        <v>2953</v>
      </c>
      <c r="B692" s="428" t="s">
        <v>3232</v>
      </c>
      <c r="C692" s="150">
        <v>10000</v>
      </c>
    </row>
    <row r="693" spans="1:3" x14ac:dyDescent="0.3">
      <c r="A693" s="427" t="s">
        <v>2953</v>
      </c>
      <c r="B693" s="427" t="s">
        <v>3241</v>
      </c>
      <c r="C693" s="244">
        <v>10000</v>
      </c>
    </row>
    <row r="694" spans="1:3" x14ac:dyDescent="0.3">
      <c r="A694" s="428" t="s">
        <v>2953</v>
      </c>
      <c r="B694" s="428" t="s">
        <v>3246</v>
      </c>
      <c r="C694" s="150">
        <v>10000</v>
      </c>
    </row>
    <row r="695" spans="1:3" x14ac:dyDescent="0.3">
      <c r="A695" s="427" t="s">
        <v>2953</v>
      </c>
      <c r="B695" s="427" t="s">
        <v>604</v>
      </c>
      <c r="C695" s="244">
        <v>10000</v>
      </c>
    </row>
    <row r="696" spans="1:3" x14ac:dyDescent="0.3">
      <c r="A696" s="428" t="s">
        <v>2953</v>
      </c>
      <c r="B696" s="428" t="s">
        <v>598</v>
      </c>
      <c r="C696" s="150">
        <v>10000</v>
      </c>
    </row>
    <row r="697" spans="1:3" x14ac:dyDescent="0.3">
      <c r="A697" s="427" t="s">
        <v>2953</v>
      </c>
      <c r="B697" s="427" t="s">
        <v>621</v>
      </c>
      <c r="C697" s="244">
        <v>10000</v>
      </c>
    </row>
    <row r="698" spans="1:3" x14ac:dyDescent="0.3">
      <c r="A698" s="428" t="s">
        <v>2953</v>
      </c>
      <c r="B698" s="428" t="s">
        <v>620</v>
      </c>
      <c r="C698" s="150">
        <v>10000</v>
      </c>
    </row>
    <row r="699" spans="1:3" x14ac:dyDescent="0.3">
      <c r="A699" s="427" t="s">
        <v>2953</v>
      </c>
      <c r="B699" s="427" t="s">
        <v>524</v>
      </c>
      <c r="C699" s="244">
        <v>10000</v>
      </c>
    </row>
    <row r="700" spans="1:3" x14ac:dyDescent="0.3">
      <c r="A700" s="428" t="s">
        <v>2953</v>
      </c>
      <c r="B700" s="428" t="s">
        <v>639</v>
      </c>
      <c r="C700" s="150">
        <v>10000</v>
      </c>
    </row>
    <row r="701" spans="1:3" x14ac:dyDescent="0.3">
      <c r="A701" s="427" t="s">
        <v>2953</v>
      </c>
      <c r="B701" s="427" t="s">
        <v>635</v>
      </c>
      <c r="C701" s="244">
        <v>10000</v>
      </c>
    </row>
    <row r="702" spans="1:3" x14ac:dyDescent="0.3">
      <c r="A702" s="428" t="s">
        <v>2953</v>
      </c>
      <c r="B702" s="428" t="s">
        <v>3256</v>
      </c>
      <c r="C702" s="150">
        <v>10000</v>
      </c>
    </row>
    <row r="703" spans="1:3" x14ac:dyDescent="0.3">
      <c r="A703" s="427" t="s">
        <v>2953</v>
      </c>
      <c r="B703" s="427" t="s">
        <v>611</v>
      </c>
      <c r="C703" s="244">
        <v>10000</v>
      </c>
    </row>
    <row r="704" spans="1:3" x14ac:dyDescent="0.3">
      <c r="A704" s="428" t="s">
        <v>2953</v>
      </c>
      <c r="B704" s="428" t="s">
        <v>601</v>
      </c>
      <c r="C704" s="150">
        <v>10000</v>
      </c>
    </row>
    <row r="705" spans="1:3" x14ac:dyDescent="0.3">
      <c r="A705" s="427" t="s">
        <v>2953</v>
      </c>
      <c r="B705" s="427" t="s">
        <v>3257</v>
      </c>
      <c r="C705" s="244">
        <v>10000</v>
      </c>
    </row>
    <row r="706" spans="1:3" x14ac:dyDescent="0.3">
      <c r="A706" s="428" t="s">
        <v>2953</v>
      </c>
      <c r="B706" s="428" t="s">
        <v>632</v>
      </c>
      <c r="C706" s="150">
        <v>10000</v>
      </c>
    </row>
    <row r="707" spans="1:3" x14ac:dyDescent="0.3">
      <c r="A707" s="427" t="s">
        <v>2953</v>
      </c>
      <c r="B707" s="427" t="s">
        <v>182</v>
      </c>
      <c r="C707" s="244">
        <v>10000</v>
      </c>
    </row>
    <row r="708" spans="1:3" x14ac:dyDescent="0.3">
      <c r="A708" s="428" t="s">
        <v>2953</v>
      </c>
      <c r="B708" s="428" t="s">
        <v>3280</v>
      </c>
      <c r="C708" s="150">
        <v>10000</v>
      </c>
    </row>
    <row r="709" spans="1:3" x14ac:dyDescent="0.3">
      <c r="A709" s="427" t="s">
        <v>2953</v>
      </c>
      <c r="B709" s="427" t="s">
        <v>516</v>
      </c>
      <c r="C709" s="244">
        <v>10000</v>
      </c>
    </row>
    <row r="710" spans="1:3" x14ac:dyDescent="0.3">
      <c r="A710" s="428" t="s">
        <v>2953</v>
      </c>
      <c r="B710" s="428" t="s">
        <v>3288</v>
      </c>
      <c r="C710" s="150">
        <v>10000</v>
      </c>
    </row>
    <row r="711" spans="1:3" x14ac:dyDescent="0.3">
      <c r="A711" s="427" t="s">
        <v>2953</v>
      </c>
      <c r="B711" s="427" t="s">
        <v>3290</v>
      </c>
      <c r="C711" s="244">
        <v>10000</v>
      </c>
    </row>
    <row r="712" spans="1:3" x14ac:dyDescent="0.3">
      <c r="A712" s="428" t="s">
        <v>2953</v>
      </c>
      <c r="B712" s="428" t="s">
        <v>605</v>
      </c>
      <c r="C712" s="150">
        <v>10000</v>
      </c>
    </row>
    <row r="713" spans="1:3" x14ac:dyDescent="0.3">
      <c r="A713" s="427" t="s">
        <v>2953</v>
      </c>
      <c r="B713" s="427" t="s">
        <v>475</v>
      </c>
      <c r="C713" s="244">
        <v>10000</v>
      </c>
    </row>
    <row r="714" spans="1:3" x14ac:dyDescent="0.3">
      <c r="A714" s="428" t="s">
        <v>2953</v>
      </c>
      <c r="B714" s="428" t="s">
        <v>480</v>
      </c>
      <c r="C714" s="150">
        <v>10000</v>
      </c>
    </row>
    <row r="715" spans="1:3" x14ac:dyDescent="0.3">
      <c r="A715" s="427" t="s">
        <v>2953</v>
      </c>
      <c r="B715" s="427" t="s">
        <v>641</v>
      </c>
      <c r="C715" s="244">
        <v>10000</v>
      </c>
    </row>
    <row r="716" spans="1:3" x14ac:dyDescent="0.3">
      <c r="A716" s="428" t="s">
        <v>2953</v>
      </c>
      <c r="B716" s="428" t="s">
        <v>3297</v>
      </c>
      <c r="C716" s="150">
        <v>10000</v>
      </c>
    </row>
    <row r="717" spans="1:3" x14ac:dyDescent="0.3">
      <c r="A717" s="427" t="s">
        <v>2953</v>
      </c>
      <c r="B717" s="427" t="s">
        <v>613</v>
      </c>
      <c r="C717" s="244">
        <v>10000</v>
      </c>
    </row>
    <row r="718" spans="1:3" x14ac:dyDescent="0.3">
      <c r="A718" s="428" t="s">
        <v>2953</v>
      </c>
      <c r="B718" s="428" t="s">
        <v>3298</v>
      </c>
      <c r="C718" s="150">
        <v>10000</v>
      </c>
    </row>
    <row r="719" spans="1:3" x14ac:dyDescent="0.3">
      <c r="A719" s="427" t="s">
        <v>2953</v>
      </c>
      <c r="B719" s="427" t="s">
        <v>595</v>
      </c>
      <c r="C719" s="244">
        <v>10000</v>
      </c>
    </row>
    <row r="720" spans="1:3" x14ac:dyDescent="0.3">
      <c r="A720" s="428" t="s">
        <v>2953</v>
      </c>
      <c r="B720" s="428" t="s">
        <v>652</v>
      </c>
      <c r="C720" s="150">
        <v>10000</v>
      </c>
    </row>
    <row r="721" spans="1:3" x14ac:dyDescent="0.3">
      <c r="A721" s="427" t="s">
        <v>2953</v>
      </c>
      <c r="B721" s="427" t="s">
        <v>651</v>
      </c>
      <c r="C721" s="244">
        <v>10000</v>
      </c>
    </row>
    <row r="722" spans="1:3" x14ac:dyDescent="0.3">
      <c r="A722" s="428" t="s">
        <v>2953</v>
      </c>
      <c r="B722" s="428" t="s">
        <v>3309</v>
      </c>
      <c r="C722" s="150">
        <v>10000</v>
      </c>
    </row>
    <row r="723" spans="1:3" x14ac:dyDescent="0.3">
      <c r="A723" s="427" t="s">
        <v>2953</v>
      </c>
      <c r="B723" s="427" t="s">
        <v>644</v>
      </c>
      <c r="C723" s="244">
        <v>10000</v>
      </c>
    </row>
    <row r="724" spans="1:3" x14ac:dyDescent="0.3">
      <c r="A724" s="428" t="s">
        <v>2953</v>
      </c>
      <c r="B724" s="428" t="s">
        <v>636</v>
      </c>
      <c r="C724" s="150">
        <v>10000</v>
      </c>
    </row>
    <row r="725" spans="1:3" x14ac:dyDescent="0.3">
      <c r="A725" s="427" t="s">
        <v>2953</v>
      </c>
      <c r="B725" s="427" t="s">
        <v>525</v>
      </c>
      <c r="C725" s="244">
        <v>10000</v>
      </c>
    </row>
    <row r="726" spans="1:3" x14ac:dyDescent="0.3">
      <c r="A726" s="428" t="s">
        <v>2953</v>
      </c>
      <c r="B726" s="428" t="s">
        <v>3314</v>
      </c>
      <c r="C726" s="150">
        <v>10000</v>
      </c>
    </row>
    <row r="727" spans="1:3" x14ac:dyDescent="0.3">
      <c r="A727" s="427" t="s">
        <v>2953</v>
      </c>
      <c r="B727" s="427" t="s">
        <v>628</v>
      </c>
      <c r="C727" s="244">
        <v>10000</v>
      </c>
    </row>
    <row r="728" spans="1:3" x14ac:dyDescent="0.3">
      <c r="A728" s="428" t="s">
        <v>2953</v>
      </c>
      <c r="B728" s="428" t="s">
        <v>347</v>
      </c>
      <c r="C728" s="150">
        <v>10000</v>
      </c>
    </row>
    <row r="729" spans="1:3" x14ac:dyDescent="0.3">
      <c r="A729" s="427" t="s">
        <v>2953</v>
      </c>
      <c r="B729" s="427" t="s">
        <v>610</v>
      </c>
      <c r="C729" s="244">
        <v>10000</v>
      </c>
    </row>
    <row r="730" spans="1:3" x14ac:dyDescent="0.3">
      <c r="A730" s="428" t="s">
        <v>2953</v>
      </c>
      <c r="B730" s="428" t="s">
        <v>606</v>
      </c>
      <c r="C730" s="150">
        <v>10000</v>
      </c>
    </row>
    <row r="731" spans="1:3" x14ac:dyDescent="0.3">
      <c r="A731" s="427" t="s">
        <v>2953</v>
      </c>
      <c r="B731" s="427" t="s">
        <v>602</v>
      </c>
      <c r="C731" s="244">
        <v>10000</v>
      </c>
    </row>
    <row r="732" spans="1:3" x14ac:dyDescent="0.3">
      <c r="A732" s="428" t="s">
        <v>2953</v>
      </c>
      <c r="B732" s="428" t="s">
        <v>3320</v>
      </c>
      <c r="C732" s="150">
        <v>10000</v>
      </c>
    </row>
    <row r="733" spans="1:3" x14ac:dyDescent="0.3">
      <c r="A733" s="427" t="s">
        <v>2953</v>
      </c>
      <c r="B733" s="427" t="s">
        <v>3322</v>
      </c>
      <c r="C733" s="244">
        <v>10000</v>
      </c>
    </row>
    <row r="734" spans="1:3" x14ac:dyDescent="0.3">
      <c r="A734" s="428" t="s">
        <v>2953</v>
      </c>
      <c r="B734" s="428" t="s">
        <v>609</v>
      </c>
      <c r="C734" s="150">
        <v>10000</v>
      </c>
    </row>
    <row r="735" spans="1:3" x14ac:dyDescent="0.3">
      <c r="A735" s="427" t="s">
        <v>2953</v>
      </c>
      <c r="B735" s="427" t="s">
        <v>3323</v>
      </c>
      <c r="C735" s="244">
        <v>10000</v>
      </c>
    </row>
    <row r="736" spans="1:3" x14ac:dyDescent="0.3">
      <c r="A736" s="428" t="s">
        <v>2953</v>
      </c>
      <c r="B736" s="428" t="s">
        <v>3324</v>
      </c>
      <c r="C736" s="150">
        <v>10000</v>
      </c>
    </row>
    <row r="737" spans="1:3" x14ac:dyDescent="0.3">
      <c r="A737" s="427" t="s">
        <v>2953</v>
      </c>
      <c r="B737" s="427" t="s">
        <v>3325</v>
      </c>
      <c r="C737" s="244">
        <v>10000</v>
      </c>
    </row>
    <row r="738" spans="1:3" x14ac:dyDescent="0.3">
      <c r="A738" s="428" t="s">
        <v>2953</v>
      </c>
      <c r="B738" s="428" t="s">
        <v>3326</v>
      </c>
      <c r="C738" s="150">
        <v>10000</v>
      </c>
    </row>
    <row r="739" spans="1:3" x14ac:dyDescent="0.3">
      <c r="A739" s="427" t="s">
        <v>2953</v>
      </c>
      <c r="B739" s="427" t="s">
        <v>3327</v>
      </c>
      <c r="C739" s="244">
        <v>10000</v>
      </c>
    </row>
    <row r="740" spans="1:3" x14ac:dyDescent="0.3">
      <c r="A740" s="428" t="s">
        <v>2953</v>
      </c>
      <c r="B740" s="428" t="s">
        <v>3328</v>
      </c>
      <c r="C740" s="150">
        <v>10000</v>
      </c>
    </row>
    <row r="741" spans="1:3" x14ac:dyDescent="0.3">
      <c r="A741" s="427" t="s">
        <v>2953</v>
      </c>
      <c r="B741" s="427" t="s">
        <v>626</v>
      </c>
      <c r="C741" s="244">
        <v>10000</v>
      </c>
    </row>
    <row r="742" spans="1:3" x14ac:dyDescent="0.3">
      <c r="A742" s="428" t="s">
        <v>2953</v>
      </c>
      <c r="B742" s="428" t="s">
        <v>624</v>
      </c>
      <c r="C742" s="150">
        <v>10000</v>
      </c>
    </row>
    <row r="743" spans="1:3" x14ac:dyDescent="0.3">
      <c r="A743" s="427" t="s">
        <v>2953</v>
      </c>
      <c r="B743" s="427" t="s">
        <v>3331</v>
      </c>
      <c r="C743" s="244">
        <v>10000</v>
      </c>
    </row>
    <row r="744" spans="1:3" x14ac:dyDescent="0.3">
      <c r="A744" s="428" t="s">
        <v>2953</v>
      </c>
      <c r="B744" s="428" t="s">
        <v>647</v>
      </c>
      <c r="C744" s="150">
        <v>10000</v>
      </c>
    </row>
    <row r="745" spans="1:3" x14ac:dyDescent="0.3">
      <c r="A745" s="427" t="s">
        <v>2953</v>
      </c>
      <c r="B745" s="427" t="s">
        <v>3338</v>
      </c>
      <c r="C745" s="244">
        <v>10000</v>
      </c>
    </row>
    <row r="746" spans="1:3" x14ac:dyDescent="0.3">
      <c r="A746" s="428" t="s">
        <v>2953</v>
      </c>
      <c r="B746" s="428" t="s">
        <v>617</v>
      </c>
      <c r="C746" s="150">
        <v>10000</v>
      </c>
    </row>
    <row r="747" spans="1:3" x14ac:dyDescent="0.3">
      <c r="A747" s="427" t="s">
        <v>2953</v>
      </c>
      <c r="B747" s="427" t="s">
        <v>643</v>
      </c>
      <c r="C747" s="244">
        <v>10000</v>
      </c>
    </row>
    <row r="748" spans="1:3" x14ac:dyDescent="0.3">
      <c r="A748" s="428" t="s">
        <v>2953</v>
      </c>
      <c r="B748" s="428" t="s">
        <v>637</v>
      </c>
      <c r="C748" s="150">
        <v>10000</v>
      </c>
    </row>
    <row r="749" spans="1:3" x14ac:dyDescent="0.3">
      <c r="A749" s="427" t="s">
        <v>2953</v>
      </c>
      <c r="B749" s="427" t="s">
        <v>633</v>
      </c>
      <c r="C749" s="244">
        <v>10000</v>
      </c>
    </row>
    <row r="750" spans="1:3" x14ac:dyDescent="0.3">
      <c r="A750" s="428" t="s">
        <v>2953</v>
      </c>
      <c r="B750" s="428" t="s">
        <v>3349</v>
      </c>
      <c r="C750" s="150">
        <v>10000</v>
      </c>
    </row>
    <row r="751" spans="1:3" x14ac:dyDescent="0.3">
      <c r="A751" s="427" t="s">
        <v>2953</v>
      </c>
      <c r="B751" s="427" t="s">
        <v>490</v>
      </c>
      <c r="C751" s="244">
        <v>10000</v>
      </c>
    </row>
    <row r="752" spans="1:3" x14ac:dyDescent="0.3">
      <c r="A752" s="428" t="s">
        <v>2953</v>
      </c>
      <c r="B752" s="428" t="s">
        <v>646</v>
      </c>
      <c r="C752" s="150">
        <v>10000</v>
      </c>
    </row>
    <row r="753" spans="1:3" x14ac:dyDescent="0.3">
      <c r="A753" s="427" t="s">
        <v>2953</v>
      </c>
      <c r="B753" s="427" t="s">
        <v>3352</v>
      </c>
      <c r="C753" s="244">
        <v>10000</v>
      </c>
    </row>
    <row r="754" spans="1:3" x14ac:dyDescent="0.3">
      <c r="A754" s="428" t="s">
        <v>2953</v>
      </c>
      <c r="B754" s="428" t="s">
        <v>3353</v>
      </c>
      <c r="C754" s="150">
        <v>10000</v>
      </c>
    </row>
    <row r="755" spans="1:3" x14ac:dyDescent="0.3">
      <c r="A755" s="427" t="s">
        <v>2953</v>
      </c>
      <c r="B755" s="427" t="s">
        <v>488</v>
      </c>
      <c r="C755" s="244">
        <v>10000</v>
      </c>
    </row>
    <row r="756" spans="1:3" x14ac:dyDescent="0.3">
      <c r="A756" s="428" t="s">
        <v>2953</v>
      </c>
      <c r="B756" s="428" t="s">
        <v>618</v>
      </c>
      <c r="C756" s="150">
        <v>10000</v>
      </c>
    </row>
    <row r="757" spans="1:3" x14ac:dyDescent="0.3">
      <c r="A757" s="427" t="s">
        <v>2953</v>
      </c>
      <c r="B757" s="427" t="s">
        <v>612</v>
      </c>
      <c r="C757" s="244">
        <v>10000</v>
      </c>
    </row>
    <row r="758" spans="1:3" x14ac:dyDescent="0.3">
      <c r="A758" s="428" t="s">
        <v>2953</v>
      </c>
      <c r="B758" s="428" t="s">
        <v>608</v>
      </c>
      <c r="C758" s="150">
        <v>10000</v>
      </c>
    </row>
    <row r="759" spans="1:3" x14ac:dyDescent="0.3">
      <c r="A759" s="427" t="s">
        <v>2953</v>
      </c>
      <c r="B759" s="427" t="s">
        <v>600</v>
      </c>
      <c r="C759" s="244">
        <v>10000</v>
      </c>
    </row>
    <row r="760" spans="1:3" x14ac:dyDescent="0.3">
      <c r="A760" s="428" t="s">
        <v>2953</v>
      </c>
      <c r="B760" s="428" t="s">
        <v>599</v>
      </c>
      <c r="C760" s="150">
        <v>10000</v>
      </c>
    </row>
    <row r="761" spans="1:3" x14ac:dyDescent="0.3">
      <c r="A761" s="427" t="s">
        <v>2953</v>
      </c>
      <c r="B761" s="427" t="s">
        <v>645</v>
      </c>
      <c r="C761" s="244">
        <v>10000</v>
      </c>
    </row>
    <row r="762" spans="1:3" x14ac:dyDescent="0.3">
      <c r="A762" s="428" t="s">
        <v>2953</v>
      </c>
      <c r="B762" s="428" t="s">
        <v>615</v>
      </c>
      <c r="C762" s="150">
        <v>10000</v>
      </c>
    </row>
    <row r="763" spans="1:3" x14ac:dyDescent="0.3">
      <c r="A763" s="427" t="s">
        <v>2953</v>
      </c>
      <c r="B763" s="427" t="s">
        <v>629</v>
      </c>
      <c r="C763" s="244">
        <v>10000</v>
      </c>
    </row>
    <row r="764" spans="1:3" x14ac:dyDescent="0.3">
      <c r="A764" s="428" t="s">
        <v>2953</v>
      </c>
      <c r="B764" s="428" t="s">
        <v>625</v>
      </c>
      <c r="C764" s="150">
        <v>10000</v>
      </c>
    </row>
    <row r="765" spans="1:3" x14ac:dyDescent="0.3">
      <c r="A765" s="427" t="s">
        <v>2953</v>
      </c>
      <c r="B765" s="427" t="s">
        <v>3368</v>
      </c>
      <c r="C765" s="244">
        <v>10000</v>
      </c>
    </row>
    <row r="766" spans="1:3" x14ac:dyDescent="0.3">
      <c r="A766" s="428" t="s">
        <v>2953</v>
      </c>
      <c r="B766" s="428" t="s">
        <v>3374</v>
      </c>
      <c r="C766" s="150">
        <v>10000</v>
      </c>
    </row>
    <row r="767" spans="1:3" x14ac:dyDescent="0.3">
      <c r="A767" s="427" t="s">
        <v>2953</v>
      </c>
      <c r="B767" s="427" t="s">
        <v>603</v>
      </c>
      <c r="C767" s="244">
        <v>10000</v>
      </c>
    </row>
    <row r="768" spans="1:3" x14ac:dyDescent="0.3">
      <c r="A768" s="428" t="s">
        <v>2953</v>
      </c>
      <c r="B768" s="428" t="s">
        <v>3383</v>
      </c>
      <c r="C768" s="150">
        <v>10000</v>
      </c>
    </row>
    <row r="769" spans="1:3" x14ac:dyDescent="0.3">
      <c r="A769" s="427" t="s">
        <v>2953</v>
      </c>
      <c r="B769" s="427" t="s">
        <v>642</v>
      </c>
      <c r="C769" s="244">
        <v>10000</v>
      </c>
    </row>
    <row r="770" spans="1:3" x14ac:dyDescent="0.3">
      <c r="A770" s="428" t="s">
        <v>2953</v>
      </c>
      <c r="B770" s="428" t="s">
        <v>614</v>
      </c>
      <c r="C770" s="150">
        <v>10000</v>
      </c>
    </row>
    <row r="771" spans="1:3" x14ac:dyDescent="0.3">
      <c r="A771" s="427" t="s">
        <v>2953</v>
      </c>
      <c r="B771" s="427" t="s">
        <v>649</v>
      </c>
      <c r="C771" s="244">
        <v>10000</v>
      </c>
    </row>
    <row r="772" spans="1:3" x14ac:dyDescent="0.3">
      <c r="A772" s="428" t="s">
        <v>2953</v>
      </c>
      <c r="B772" s="428" t="s">
        <v>619</v>
      </c>
      <c r="C772" s="150">
        <v>10000</v>
      </c>
    </row>
    <row r="773" spans="1:3" x14ac:dyDescent="0.3">
      <c r="A773" s="427" t="s">
        <v>2953</v>
      </c>
      <c r="B773" s="427" t="s">
        <v>596</v>
      </c>
      <c r="C773" s="244">
        <v>10000</v>
      </c>
    </row>
    <row r="774" spans="1:3" x14ac:dyDescent="0.3">
      <c r="A774" s="428" t="s">
        <v>2953</v>
      </c>
      <c r="B774" s="428" t="s">
        <v>623</v>
      </c>
      <c r="C774" s="150">
        <v>10000</v>
      </c>
    </row>
    <row r="775" spans="1:3" x14ac:dyDescent="0.3">
      <c r="A775" s="427" t="s">
        <v>2953</v>
      </c>
      <c r="B775" s="427" t="s">
        <v>638</v>
      </c>
      <c r="C775" s="244">
        <v>10000</v>
      </c>
    </row>
    <row r="776" spans="1:3" x14ac:dyDescent="0.3">
      <c r="A776" s="428" t="s">
        <v>2953</v>
      </c>
      <c r="B776" s="428" t="s">
        <v>616</v>
      </c>
      <c r="C776" s="150">
        <v>10000</v>
      </c>
    </row>
    <row r="777" spans="1:3" x14ac:dyDescent="0.3">
      <c r="A777" s="427" t="s">
        <v>2953</v>
      </c>
      <c r="B777" s="427" t="s">
        <v>622</v>
      </c>
      <c r="C777" s="244">
        <v>10000</v>
      </c>
    </row>
    <row r="778" spans="1:3" x14ac:dyDescent="0.3">
      <c r="A778" s="428" t="s">
        <v>2953</v>
      </c>
      <c r="B778" s="428" t="s">
        <v>630</v>
      </c>
      <c r="C778" s="150">
        <v>10000</v>
      </c>
    </row>
    <row r="779" spans="1:3" x14ac:dyDescent="0.3">
      <c r="A779" s="427" t="s">
        <v>2953</v>
      </c>
      <c r="B779" s="427" t="s">
        <v>607</v>
      </c>
      <c r="C779" s="244">
        <v>10000</v>
      </c>
    </row>
    <row r="780" spans="1:3" x14ac:dyDescent="0.3">
      <c r="A780" s="428" t="s">
        <v>2953</v>
      </c>
      <c r="B780" s="428" t="s">
        <v>3236</v>
      </c>
      <c r="C780" s="150">
        <v>7934</v>
      </c>
    </row>
    <row r="781" spans="1:3" x14ac:dyDescent="0.3">
      <c r="A781" s="427" t="s">
        <v>2953</v>
      </c>
      <c r="B781" s="427" t="s">
        <v>3242</v>
      </c>
      <c r="C781" s="244">
        <v>7558</v>
      </c>
    </row>
    <row r="782" spans="1:3" x14ac:dyDescent="0.3">
      <c r="A782" s="428" t="s">
        <v>2953</v>
      </c>
      <c r="B782" s="428" t="s">
        <v>3021</v>
      </c>
      <c r="C782" s="150">
        <v>6000</v>
      </c>
    </row>
    <row r="783" spans="1:3" x14ac:dyDescent="0.3">
      <c r="A783" s="427" t="s">
        <v>2953</v>
      </c>
      <c r="B783" s="427" t="s">
        <v>653</v>
      </c>
      <c r="C783" s="244">
        <v>6000</v>
      </c>
    </row>
    <row r="784" spans="1:3" x14ac:dyDescent="0.3">
      <c r="A784" s="428" t="s">
        <v>2953</v>
      </c>
      <c r="B784" s="428" t="s">
        <v>3269</v>
      </c>
      <c r="C784" s="150">
        <v>6000</v>
      </c>
    </row>
    <row r="785" spans="1:3" x14ac:dyDescent="0.3">
      <c r="A785" s="427" t="s">
        <v>2953</v>
      </c>
      <c r="B785" s="427" t="s">
        <v>661</v>
      </c>
      <c r="C785" s="244">
        <v>6000</v>
      </c>
    </row>
    <row r="786" spans="1:3" x14ac:dyDescent="0.3">
      <c r="A786" s="428" t="s">
        <v>2953</v>
      </c>
      <c r="B786" s="428" t="s">
        <v>659</v>
      </c>
      <c r="C786" s="150">
        <v>6000</v>
      </c>
    </row>
    <row r="787" spans="1:3" x14ac:dyDescent="0.3">
      <c r="A787" s="427" t="s">
        <v>2953</v>
      </c>
      <c r="B787" s="427" t="s">
        <v>657</v>
      </c>
      <c r="C787" s="244">
        <v>6000</v>
      </c>
    </row>
    <row r="788" spans="1:3" x14ac:dyDescent="0.3">
      <c r="A788" s="428" t="s">
        <v>2953</v>
      </c>
      <c r="B788" s="428" t="s">
        <v>655</v>
      </c>
      <c r="C788" s="150">
        <v>6000</v>
      </c>
    </row>
    <row r="789" spans="1:3" x14ac:dyDescent="0.3">
      <c r="A789" s="427" t="s">
        <v>2953</v>
      </c>
      <c r="B789" s="427" t="s">
        <v>473</v>
      </c>
      <c r="C789" s="244">
        <v>4974</v>
      </c>
    </row>
    <row r="790" spans="1:3" x14ac:dyDescent="0.3">
      <c r="A790" s="74"/>
      <c r="B790" s="74" t="s">
        <v>0</v>
      </c>
      <c r="C790" s="14">
        <f>SUM(C6:C789)</f>
        <v>236494126867</v>
      </c>
    </row>
  </sheetData>
  <autoFilter ref="A5:C790" xr:uid="{00000000-0001-0000-1F00-000000000000}"/>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42"/>
  <sheetViews>
    <sheetView zoomScale="85" zoomScaleNormal="85" workbookViewId="0"/>
  </sheetViews>
  <sheetFormatPr baseColWidth="10" defaultColWidth="11.5703125" defaultRowHeight="13.5" x14ac:dyDescent="0.3"/>
  <cols>
    <col min="1" max="1" width="50.42578125" style="30" customWidth="1"/>
    <col min="2" max="2" width="17" style="30" bestFit="1" customWidth="1"/>
    <col min="3" max="16384" width="11.5703125" style="30"/>
  </cols>
  <sheetData>
    <row r="1" spans="1:2" ht="15" x14ac:dyDescent="0.3">
      <c r="A1" s="2" t="s">
        <v>2068</v>
      </c>
    </row>
    <row r="3" spans="1:2" ht="14.25" thickBot="1" x14ac:dyDescent="0.35">
      <c r="A3" s="241" t="s">
        <v>2062</v>
      </c>
      <c r="B3" s="242" t="s">
        <v>2058</v>
      </c>
    </row>
    <row r="4" spans="1:2" x14ac:dyDescent="0.3">
      <c r="A4" s="149" t="s">
        <v>1955</v>
      </c>
      <c r="B4" s="150">
        <v>91235223972</v>
      </c>
    </row>
    <row r="5" spans="1:2" x14ac:dyDescent="0.3">
      <c r="A5" s="243" t="s">
        <v>2041</v>
      </c>
      <c r="B5" s="244">
        <v>49691112896</v>
      </c>
    </row>
    <row r="6" spans="1:2" x14ac:dyDescent="0.3">
      <c r="A6" s="149" t="s">
        <v>1976</v>
      </c>
      <c r="B6" s="150">
        <v>27584807288</v>
      </c>
    </row>
    <row r="7" spans="1:2" x14ac:dyDescent="0.3">
      <c r="A7" s="243" t="s">
        <v>2042</v>
      </c>
      <c r="B7" s="244">
        <v>26062275982</v>
      </c>
    </row>
    <row r="8" spans="1:2" x14ac:dyDescent="0.3">
      <c r="A8" s="149" t="s">
        <v>2050</v>
      </c>
      <c r="B8" s="150">
        <v>21797329222</v>
      </c>
    </row>
    <row r="9" spans="1:2" x14ac:dyDescent="0.3">
      <c r="A9" s="243" t="s">
        <v>2048</v>
      </c>
      <c r="B9" s="244">
        <v>19234237714</v>
      </c>
    </row>
    <row r="10" spans="1:2" x14ac:dyDescent="0.3">
      <c r="A10" s="149" t="s">
        <v>2043</v>
      </c>
      <c r="B10" s="150">
        <v>13318869305</v>
      </c>
    </row>
    <row r="11" spans="1:2" x14ac:dyDescent="0.3">
      <c r="A11" s="243" t="s">
        <v>3389</v>
      </c>
      <c r="B11" s="244">
        <v>12477396208</v>
      </c>
    </row>
    <row r="12" spans="1:2" x14ac:dyDescent="0.3">
      <c r="A12" s="149" t="s">
        <v>2923</v>
      </c>
      <c r="B12" s="150">
        <v>10815895752</v>
      </c>
    </row>
    <row r="13" spans="1:2" x14ac:dyDescent="0.3">
      <c r="A13" s="243" t="s">
        <v>2054</v>
      </c>
      <c r="B13" s="244">
        <v>8998538411</v>
      </c>
    </row>
    <row r="14" spans="1:2" x14ac:dyDescent="0.3">
      <c r="A14" s="149" t="s">
        <v>2052</v>
      </c>
      <c r="B14" s="150">
        <v>8011459759</v>
      </c>
    </row>
    <row r="15" spans="1:2" x14ac:dyDescent="0.3">
      <c r="A15" s="243" t="s">
        <v>1964</v>
      </c>
      <c r="B15" s="244">
        <v>6499415318</v>
      </c>
    </row>
    <row r="16" spans="1:2" x14ac:dyDescent="0.3">
      <c r="A16" s="149" t="s">
        <v>1931</v>
      </c>
      <c r="B16" s="150">
        <v>4009112606</v>
      </c>
    </row>
    <row r="17" spans="1:2" x14ac:dyDescent="0.3">
      <c r="A17" s="243" t="s">
        <v>2051</v>
      </c>
      <c r="B17" s="244">
        <v>3204721252</v>
      </c>
    </row>
    <row r="18" spans="1:2" x14ac:dyDescent="0.3">
      <c r="A18" s="149" t="s">
        <v>2053</v>
      </c>
      <c r="B18" s="150">
        <v>2930367363</v>
      </c>
    </row>
    <row r="19" spans="1:2" x14ac:dyDescent="0.3">
      <c r="A19" s="243" t="s">
        <v>2132</v>
      </c>
      <c r="B19" s="244">
        <v>2720097803</v>
      </c>
    </row>
    <row r="20" spans="1:2" x14ac:dyDescent="0.3">
      <c r="A20" s="149" t="s">
        <v>2008</v>
      </c>
      <c r="B20" s="150">
        <v>2149636585</v>
      </c>
    </row>
    <row r="21" spans="1:2" x14ac:dyDescent="0.3">
      <c r="A21" s="243" t="s">
        <v>2941</v>
      </c>
      <c r="B21" s="244">
        <v>2007363783</v>
      </c>
    </row>
    <row r="22" spans="1:2" x14ac:dyDescent="0.3">
      <c r="A22" s="149" t="s">
        <v>2964</v>
      </c>
      <c r="B22" s="150">
        <v>1983526146</v>
      </c>
    </row>
    <row r="23" spans="1:2" x14ac:dyDescent="0.3">
      <c r="A23" s="243" t="s">
        <v>1966</v>
      </c>
      <c r="B23" s="244">
        <v>1013100000</v>
      </c>
    </row>
    <row r="24" spans="1:2" ht="27" x14ac:dyDescent="0.3">
      <c r="A24" s="149" t="s">
        <v>2063</v>
      </c>
      <c r="B24" s="150">
        <v>824430820</v>
      </c>
    </row>
    <row r="25" spans="1:2" x14ac:dyDescent="0.3">
      <c r="A25" s="243" t="s">
        <v>1889</v>
      </c>
      <c r="B25" s="244">
        <v>501819270</v>
      </c>
    </row>
    <row r="26" spans="1:2" x14ac:dyDescent="0.3">
      <c r="A26" s="149" t="s">
        <v>2951</v>
      </c>
      <c r="B26" s="150">
        <v>500038753</v>
      </c>
    </row>
    <row r="27" spans="1:2" x14ac:dyDescent="0.3">
      <c r="A27" s="243" t="s">
        <v>2118</v>
      </c>
      <c r="B27" s="244">
        <v>459380124</v>
      </c>
    </row>
    <row r="28" spans="1:2" x14ac:dyDescent="0.3">
      <c r="A28" s="149" t="s">
        <v>1979</v>
      </c>
      <c r="B28" s="150">
        <v>408000000</v>
      </c>
    </row>
    <row r="29" spans="1:2" x14ac:dyDescent="0.3">
      <c r="A29" s="243" t="s">
        <v>3078</v>
      </c>
      <c r="B29" s="244">
        <v>236511688</v>
      </c>
    </row>
    <row r="30" spans="1:2" x14ac:dyDescent="0.3">
      <c r="A30" s="149" t="s">
        <v>1987</v>
      </c>
      <c r="B30" s="150">
        <v>136270436</v>
      </c>
    </row>
    <row r="31" spans="1:2" x14ac:dyDescent="0.3">
      <c r="A31" s="243" t="s">
        <v>2044</v>
      </c>
      <c r="B31" s="244">
        <v>111943227</v>
      </c>
    </row>
    <row r="32" spans="1:2" x14ac:dyDescent="0.3">
      <c r="A32" s="149" t="s">
        <v>1972</v>
      </c>
      <c r="B32" s="150">
        <v>63550698</v>
      </c>
    </row>
    <row r="33" spans="1:2" x14ac:dyDescent="0.3">
      <c r="A33" s="243" t="s">
        <v>2924</v>
      </c>
      <c r="B33" s="244">
        <v>40796916</v>
      </c>
    </row>
    <row r="34" spans="1:2" x14ac:dyDescent="0.3">
      <c r="A34" s="149" t="s">
        <v>1990</v>
      </c>
      <c r="B34" s="150">
        <v>38183378</v>
      </c>
    </row>
    <row r="35" spans="1:2" x14ac:dyDescent="0.3">
      <c r="A35" s="243" t="s">
        <v>3115</v>
      </c>
      <c r="B35" s="244">
        <v>37670296</v>
      </c>
    </row>
    <row r="36" spans="1:2" x14ac:dyDescent="0.3">
      <c r="A36" s="149" t="s">
        <v>1974</v>
      </c>
      <c r="B36" s="150">
        <v>30863794</v>
      </c>
    </row>
    <row r="37" spans="1:2" x14ac:dyDescent="0.3">
      <c r="A37" s="243" t="s">
        <v>1970</v>
      </c>
      <c r="B37" s="244">
        <v>6130000</v>
      </c>
    </row>
    <row r="38" spans="1:2" x14ac:dyDescent="0.3">
      <c r="A38" s="149" t="s">
        <v>2056</v>
      </c>
      <c r="B38" s="245">
        <v>5120781</v>
      </c>
    </row>
    <row r="39" spans="1:2" x14ac:dyDescent="0.3">
      <c r="A39" s="302" t="s">
        <v>2055</v>
      </c>
      <c r="B39" s="244">
        <v>457906</v>
      </c>
    </row>
    <row r="40" spans="1:2" x14ac:dyDescent="0.3">
      <c r="A40" s="301" t="s">
        <v>2926</v>
      </c>
      <c r="B40" s="245">
        <v>-82651528585</v>
      </c>
    </row>
    <row r="41" spans="1:2" x14ac:dyDescent="0.3">
      <c r="A41" s="74" t="s">
        <v>0</v>
      </c>
      <c r="B41" s="14">
        <f>SUM(B4:B40)</f>
        <v>236494126867</v>
      </c>
    </row>
    <row r="42" spans="1:2" x14ac:dyDescent="0.3">
      <c r="B42" s="249"/>
    </row>
  </sheetData>
  <autoFilter ref="A3:B41" xr:uid="{00000000-0001-0000-2000-000000000000}"/>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1485"/>
  <sheetViews>
    <sheetView zoomScale="85" zoomScaleNormal="85" workbookViewId="0">
      <selection activeCell="A2" sqref="A2"/>
    </sheetView>
  </sheetViews>
  <sheetFormatPr baseColWidth="10" defaultColWidth="11.5703125" defaultRowHeight="13.5" x14ac:dyDescent="0.3"/>
  <cols>
    <col min="1" max="1" width="7.140625" style="30" customWidth="1"/>
    <col min="2" max="2" width="38.7109375" style="30" customWidth="1"/>
    <col min="3" max="3" width="17" style="30" bestFit="1" customWidth="1"/>
    <col min="4" max="4" width="51.5703125" style="30" customWidth="1"/>
    <col min="5" max="5" width="54.42578125" style="30" bestFit="1" customWidth="1"/>
    <col min="6" max="6" width="12.42578125" style="30" bestFit="1" customWidth="1"/>
    <col min="7" max="9" width="11.5703125" style="30"/>
    <col min="10" max="10" width="18.140625" style="30" customWidth="1"/>
    <col min="11" max="16384" width="11.5703125" style="30"/>
  </cols>
  <sheetData>
    <row r="1" spans="1:10" ht="15" x14ac:dyDescent="0.3">
      <c r="A1" s="2" t="s">
        <v>2070</v>
      </c>
    </row>
    <row r="3" spans="1:10" ht="54.75" thickBot="1" x14ac:dyDescent="0.35">
      <c r="A3" s="365" t="s">
        <v>2057</v>
      </c>
      <c r="B3" s="365" t="s">
        <v>2910</v>
      </c>
      <c r="C3" s="366" t="s">
        <v>2911</v>
      </c>
      <c r="D3" s="366" t="s">
        <v>2912</v>
      </c>
      <c r="E3" s="367" t="s">
        <v>2913</v>
      </c>
      <c r="F3" s="366" t="s">
        <v>2914</v>
      </c>
      <c r="G3" s="366" t="s">
        <v>2915</v>
      </c>
      <c r="H3" s="366" t="s">
        <v>2916</v>
      </c>
      <c r="I3" s="366" t="s">
        <v>2917</v>
      </c>
      <c r="J3" s="368" t="s">
        <v>2918</v>
      </c>
    </row>
    <row r="4" spans="1:10" x14ac:dyDescent="0.3">
      <c r="A4" s="369" t="s">
        <v>2919</v>
      </c>
      <c r="B4" s="369" t="s">
        <v>18</v>
      </c>
      <c r="C4" s="369" t="s">
        <v>2920</v>
      </c>
      <c r="D4" s="369" t="s">
        <v>2921</v>
      </c>
      <c r="E4" s="369" t="s">
        <v>2041</v>
      </c>
      <c r="F4" s="369" t="str">
        <f>IFERROR(VLOOKUP(E4,[2]P!$D$2:$E$14,2,0),"Non")</f>
        <v>Non</v>
      </c>
      <c r="G4" s="369" t="s">
        <v>675</v>
      </c>
      <c r="H4" s="370" t="s">
        <v>675</v>
      </c>
      <c r="I4" s="369" t="s">
        <v>2069</v>
      </c>
      <c r="J4" s="371">
        <v>5788.13</v>
      </c>
    </row>
    <row r="5" spans="1:10" x14ac:dyDescent="0.3">
      <c r="A5" s="372" t="s">
        <v>2919</v>
      </c>
      <c r="B5" s="372" t="s">
        <v>18</v>
      </c>
      <c r="C5" s="372" t="s">
        <v>2920</v>
      </c>
      <c r="D5" s="372" t="s">
        <v>2921</v>
      </c>
      <c r="E5" s="372" t="s">
        <v>1889</v>
      </c>
      <c r="F5" s="372" t="str">
        <f>IFERROR(VLOOKUP(E5,[2]P!$D$2:$E$14,2,0),"Non")</f>
        <v>Non</v>
      </c>
      <c r="G5" s="372" t="s">
        <v>675</v>
      </c>
      <c r="H5" s="373" t="s">
        <v>675</v>
      </c>
      <c r="I5" s="372" t="s">
        <v>2069</v>
      </c>
      <c r="J5" s="374">
        <v>2.5</v>
      </c>
    </row>
    <row r="6" spans="1:10" x14ac:dyDescent="0.3">
      <c r="A6" s="369" t="s">
        <v>2919</v>
      </c>
      <c r="B6" s="369" t="s">
        <v>18</v>
      </c>
      <c r="C6" s="369" t="s">
        <v>2920</v>
      </c>
      <c r="D6" s="369" t="s">
        <v>2922</v>
      </c>
      <c r="E6" s="369" t="s">
        <v>2042</v>
      </c>
      <c r="F6" s="369" t="str">
        <f>IFERROR(VLOOKUP(E6,[2]P!$D$2:$E$14,2,0),"Non")</f>
        <v>Non</v>
      </c>
      <c r="G6" s="369" t="s">
        <v>675</v>
      </c>
      <c r="H6" s="370" t="s">
        <v>675</v>
      </c>
      <c r="I6" s="369" t="s">
        <v>2069</v>
      </c>
      <c r="J6" s="371">
        <v>2983.83</v>
      </c>
    </row>
    <row r="7" spans="1:10" x14ac:dyDescent="0.3">
      <c r="A7" s="372" t="s">
        <v>2919</v>
      </c>
      <c r="B7" s="372" t="s">
        <v>18</v>
      </c>
      <c r="C7" s="372" t="s">
        <v>2920</v>
      </c>
      <c r="D7" s="372" t="s">
        <v>2922</v>
      </c>
      <c r="E7" s="372" t="s">
        <v>2050</v>
      </c>
      <c r="F7" s="372" t="str">
        <f>IFERROR(VLOOKUP(E7,[2]P!$D$2:$E$14,2,0),"Non")</f>
        <v>Non</v>
      </c>
      <c r="G7" s="372" t="s">
        <v>675</v>
      </c>
      <c r="H7" s="373" t="s">
        <v>675</v>
      </c>
      <c r="I7" s="372" t="s">
        <v>2069</v>
      </c>
      <c r="J7" s="374">
        <v>3337.07</v>
      </c>
    </row>
    <row r="8" spans="1:10" x14ac:dyDescent="0.3">
      <c r="A8" s="369" t="s">
        <v>2919</v>
      </c>
      <c r="B8" s="369" t="s">
        <v>18</v>
      </c>
      <c r="C8" s="369" t="s">
        <v>2920</v>
      </c>
      <c r="D8" s="369" t="s">
        <v>2922</v>
      </c>
      <c r="E8" s="369" t="s">
        <v>2043</v>
      </c>
      <c r="F8" s="369" t="str">
        <f>IFERROR(VLOOKUP(E8,[2]P!$D$2:$E$14,2,0),"Non")</f>
        <v>Non</v>
      </c>
      <c r="G8" s="369" t="s">
        <v>675</v>
      </c>
      <c r="H8" s="370" t="s">
        <v>675</v>
      </c>
      <c r="I8" s="369" t="s">
        <v>2069</v>
      </c>
      <c r="J8" s="371">
        <v>611.99</v>
      </c>
    </row>
    <row r="9" spans="1:10" x14ac:dyDescent="0.3">
      <c r="A9" s="372" t="s">
        <v>2919</v>
      </c>
      <c r="B9" s="372" t="s">
        <v>18</v>
      </c>
      <c r="C9" s="372" t="s">
        <v>2920</v>
      </c>
      <c r="D9" s="372" t="s">
        <v>2922</v>
      </c>
      <c r="E9" s="372" t="s">
        <v>2051</v>
      </c>
      <c r="F9" s="372" t="str">
        <f>IFERROR(VLOOKUP(E9,[2]P!$D$2:$E$14,2,0),"Non")</f>
        <v>Non</v>
      </c>
      <c r="G9" s="372" t="s">
        <v>675</v>
      </c>
      <c r="H9" s="373" t="s">
        <v>675</v>
      </c>
      <c r="I9" s="372" t="s">
        <v>2069</v>
      </c>
      <c r="J9" s="374">
        <v>445</v>
      </c>
    </row>
    <row r="10" spans="1:10" x14ac:dyDescent="0.3">
      <c r="A10" s="369" t="s">
        <v>2919</v>
      </c>
      <c r="B10" s="369" t="s">
        <v>18</v>
      </c>
      <c r="C10" s="369" t="s">
        <v>2920</v>
      </c>
      <c r="D10" s="369" t="s">
        <v>2922</v>
      </c>
      <c r="E10" s="369" t="s">
        <v>2923</v>
      </c>
      <c r="F10" s="369" t="str">
        <f>IFERROR(VLOOKUP(E10,[2]P!$D$2:$E$14,2,0),"Non")</f>
        <v>Non</v>
      </c>
      <c r="G10" s="369" t="s">
        <v>675</v>
      </c>
      <c r="H10" s="370" t="s">
        <v>675</v>
      </c>
      <c r="I10" s="369" t="s">
        <v>2069</v>
      </c>
      <c r="J10" s="371">
        <v>349.28</v>
      </c>
    </row>
    <row r="11" spans="1:10" x14ac:dyDescent="0.3">
      <c r="A11" s="372" t="s">
        <v>2919</v>
      </c>
      <c r="B11" s="372" t="s">
        <v>18</v>
      </c>
      <c r="C11" s="372" t="s">
        <v>2920</v>
      </c>
      <c r="D11" s="372" t="s">
        <v>2922</v>
      </c>
      <c r="E11" s="372" t="s">
        <v>2052</v>
      </c>
      <c r="F11" s="372" t="str">
        <f>IFERROR(VLOOKUP(E11,[2]P!$D$2:$E$14,2,0),"Non")</f>
        <v>Non</v>
      </c>
      <c r="G11" s="372" t="s">
        <v>675</v>
      </c>
      <c r="H11" s="373" t="s">
        <v>675</v>
      </c>
      <c r="I11" s="372" t="s">
        <v>2069</v>
      </c>
      <c r="J11" s="374">
        <v>638.34</v>
      </c>
    </row>
    <row r="12" spans="1:10" x14ac:dyDescent="0.3">
      <c r="A12" s="369" t="s">
        <v>2919</v>
      </c>
      <c r="B12" s="369" t="s">
        <v>18</v>
      </c>
      <c r="C12" s="369" t="s">
        <v>2920</v>
      </c>
      <c r="D12" s="369" t="s">
        <v>2922</v>
      </c>
      <c r="E12" s="369" t="s">
        <v>2053</v>
      </c>
      <c r="F12" s="369" t="str">
        <f>IFERROR(VLOOKUP(E12,[2]P!$D$2:$E$14,2,0),"Non")</f>
        <v>Non</v>
      </c>
      <c r="G12" s="369" t="s">
        <v>675</v>
      </c>
      <c r="H12" s="370" t="s">
        <v>675</v>
      </c>
      <c r="I12" s="369" t="s">
        <v>2069</v>
      </c>
      <c r="J12" s="371">
        <v>597.46</v>
      </c>
    </row>
    <row r="13" spans="1:10" x14ac:dyDescent="0.3">
      <c r="A13" s="372" t="s">
        <v>2919</v>
      </c>
      <c r="B13" s="372" t="s">
        <v>18</v>
      </c>
      <c r="C13" s="372" t="s">
        <v>2920</v>
      </c>
      <c r="D13" s="372" t="s">
        <v>2922</v>
      </c>
      <c r="E13" s="372" t="s">
        <v>2044</v>
      </c>
      <c r="F13" s="372" t="str">
        <f>IFERROR(VLOOKUP(E13,[2]P!$D$2:$E$14,2,0),"Non")</f>
        <v>Non</v>
      </c>
      <c r="G13" s="372" t="s">
        <v>675</v>
      </c>
      <c r="H13" s="373" t="s">
        <v>675</v>
      </c>
      <c r="I13" s="372" t="s">
        <v>2069</v>
      </c>
      <c r="J13" s="374">
        <v>8.8699999999999992</v>
      </c>
    </row>
    <row r="14" spans="1:10" x14ac:dyDescent="0.3">
      <c r="A14" s="369" t="s">
        <v>2919</v>
      </c>
      <c r="B14" s="369" t="s">
        <v>18</v>
      </c>
      <c r="C14" s="369" t="s">
        <v>2920</v>
      </c>
      <c r="D14" s="369" t="s">
        <v>2922</v>
      </c>
      <c r="E14" s="369" t="s">
        <v>1931</v>
      </c>
      <c r="F14" s="369" t="str">
        <f>IFERROR(VLOOKUP(E14,[2]P!$D$2:$E$14,2,0),"Non")</f>
        <v>Non</v>
      </c>
      <c r="G14" s="369" t="s">
        <v>675</v>
      </c>
      <c r="H14" s="370" t="s">
        <v>675</v>
      </c>
      <c r="I14" s="369" t="s">
        <v>2069</v>
      </c>
      <c r="J14" s="371">
        <v>1176.9100000000001</v>
      </c>
    </row>
    <row r="15" spans="1:10" x14ac:dyDescent="0.3">
      <c r="A15" s="372" t="s">
        <v>2919</v>
      </c>
      <c r="B15" s="372" t="s">
        <v>18</v>
      </c>
      <c r="C15" s="372" t="s">
        <v>2920</v>
      </c>
      <c r="D15" s="372" t="s">
        <v>2922</v>
      </c>
      <c r="E15" s="372" t="s">
        <v>2924</v>
      </c>
      <c r="F15" s="372" t="str">
        <f>IFERROR(VLOOKUP(E15,[2]P!$D$2:$E$14,2,0),"Non")</f>
        <v>Non</v>
      </c>
      <c r="G15" s="372" t="s">
        <v>675</v>
      </c>
      <c r="H15" s="373" t="s">
        <v>675</v>
      </c>
      <c r="I15" s="372" t="s">
        <v>2069</v>
      </c>
      <c r="J15" s="374">
        <v>1.94</v>
      </c>
    </row>
    <row r="16" spans="1:10" x14ac:dyDescent="0.3">
      <c r="A16" s="369" t="s">
        <v>2919</v>
      </c>
      <c r="B16" s="369" t="s">
        <v>18</v>
      </c>
      <c r="C16" s="369" t="s">
        <v>2920</v>
      </c>
      <c r="D16" s="369" t="s">
        <v>2922</v>
      </c>
      <c r="E16" s="369" t="s">
        <v>2063</v>
      </c>
      <c r="F16" s="369" t="str">
        <f>IFERROR(VLOOKUP(E16,[2]P!$D$2:$E$14,2,0),"Non")</f>
        <v>Non</v>
      </c>
      <c r="G16" s="369" t="s">
        <v>675</v>
      </c>
      <c r="H16" s="370" t="s">
        <v>675</v>
      </c>
      <c r="I16" s="369" t="s">
        <v>2069</v>
      </c>
      <c r="J16" s="371">
        <v>333.21</v>
      </c>
    </row>
    <row r="17" spans="1:10" x14ac:dyDescent="0.3">
      <c r="A17" s="372" t="s">
        <v>2919</v>
      </c>
      <c r="B17" s="372" t="s">
        <v>18</v>
      </c>
      <c r="C17" s="372" t="s">
        <v>2920</v>
      </c>
      <c r="D17" s="372" t="s">
        <v>2925</v>
      </c>
      <c r="E17" s="372" t="s">
        <v>2926</v>
      </c>
      <c r="F17" s="372" t="str">
        <f>IFERROR(VLOOKUP(E17,[2]P!$D$2:$E$14,2,0),"Non")</f>
        <v>Non</v>
      </c>
      <c r="G17" s="372" t="s">
        <v>675</v>
      </c>
      <c r="H17" s="373" t="s">
        <v>675</v>
      </c>
      <c r="I17" s="372" t="s">
        <v>2069</v>
      </c>
      <c r="J17" s="374">
        <v>-16687.77</v>
      </c>
    </row>
    <row r="18" spans="1:10" x14ac:dyDescent="0.3">
      <c r="A18" s="369" t="s">
        <v>2919</v>
      </c>
      <c r="B18" s="369" t="s">
        <v>18</v>
      </c>
      <c r="C18" s="369" t="s">
        <v>2920</v>
      </c>
      <c r="D18" s="369" t="s">
        <v>2925</v>
      </c>
      <c r="E18" s="369" t="s">
        <v>1955</v>
      </c>
      <c r="F18" s="369" t="str">
        <f>IFERROR(VLOOKUP(E18,[2]P!$D$2:$E$14,2,0),"Non")</f>
        <v>Oui</v>
      </c>
      <c r="G18" s="369" t="s">
        <v>665</v>
      </c>
      <c r="H18" s="370" t="s">
        <v>2927</v>
      </c>
      <c r="I18" s="369" t="s">
        <v>2069</v>
      </c>
      <c r="J18" s="371">
        <v>8371.8700000000008</v>
      </c>
    </row>
    <row r="19" spans="1:10" x14ac:dyDescent="0.3">
      <c r="A19" s="372" t="s">
        <v>2919</v>
      </c>
      <c r="B19" s="372" t="s">
        <v>18</v>
      </c>
      <c r="C19" s="372" t="s">
        <v>2920</v>
      </c>
      <c r="D19" s="372" t="s">
        <v>2925</v>
      </c>
      <c r="E19" s="372" t="s">
        <v>2928</v>
      </c>
      <c r="F19" s="372" t="str">
        <f>IFERROR(VLOOKUP(E19,[2]P!$D$2:$E$14,2,0),"Non")</f>
        <v>Oui</v>
      </c>
      <c r="G19" s="372" t="s">
        <v>665</v>
      </c>
      <c r="H19" s="373" t="s">
        <v>2927</v>
      </c>
      <c r="I19" s="372" t="s">
        <v>2069</v>
      </c>
      <c r="J19" s="374">
        <v>1712.5</v>
      </c>
    </row>
    <row r="20" spans="1:10" x14ac:dyDescent="0.3">
      <c r="A20" s="369" t="s">
        <v>2919</v>
      </c>
      <c r="B20" s="369" t="s">
        <v>18</v>
      </c>
      <c r="C20" s="369" t="s">
        <v>2920</v>
      </c>
      <c r="D20" s="369" t="s">
        <v>2925</v>
      </c>
      <c r="E20" s="369" t="s">
        <v>1964</v>
      </c>
      <c r="F20" s="369" t="str">
        <f>IFERROR(VLOOKUP(E20,[2]P!$D$2:$E$14,2,0),"Non")</f>
        <v>Oui</v>
      </c>
      <c r="G20" s="369" t="s">
        <v>665</v>
      </c>
      <c r="H20" s="370" t="s">
        <v>2927</v>
      </c>
      <c r="I20" s="369" t="s">
        <v>2069</v>
      </c>
      <c r="J20" s="371">
        <v>490.5</v>
      </c>
    </row>
    <row r="21" spans="1:10" x14ac:dyDescent="0.3">
      <c r="A21" s="372" t="s">
        <v>2919</v>
      </c>
      <c r="B21" s="372" t="s">
        <v>18</v>
      </c>
      <c r="C21" s="372" t="s">
        <v>2920</v>
      </c>
      <c r="D21" s="372" t="s">
        <v>2929</v>
      </c>
      <c r="E21" s="372" t="s">
        <v>1990</v>
      </c>
      <c r="F21" s="372" t="str">
        <f>IFERROR(VLOOKUP(E21,[2]P!$D$2:$E$14,2,0),"Non")</f>
        <v>Oui</v>
      </c>
      <c r="G21" s="372" t="s">
        <v>665</v>
      </c>
      <c r="H21" s="373" t="s">
        <v>2927</v>
      </c>
      <c r="I21" s="372" t="s">
        <v>2069</v>
      </c>
      <c r="J21" s="374">
        <v>1.28</v>
      </c>
    </row>
    <row r="22" spans="1:10" x14ac:dyDescent="0.3">
      <c r="A22" s="369" t="s">
        <v>2919</v>
      </c>
      <c r="B22" s="369" t="s">
        <v>18</v>
      </c>
      <c r="C22" s="369" t="s">
        <v>2920</v>
      </c>
      <c r="D22" s="369" t="s">
        <v>2930</v>
      </c>
      <c r="E22" s="369" t="s">
        <v>2048</v>
      </c>
      <c r="F22" s="369" t="str">
        <f>IFERROR(VLOOKUP(E22,[2]P!$D$2:$E$14,2,0),"Non")</f>
        <v>Oui</v>
      </c>
      <c r="G22" s="369" t="s">
        <v>665</v>
      </c>
      <c r="H22" s="370" t="s">
        <v>2927</v>
      </c>
      <c r="I22" s="369" t="s">
        <v>2069</v>
      </c>
      <c r="J22" s="371">
        <v>3653.62</v>
      </c>
    </row>
    <row r="23" spans="1:10" x14ac:dyDescent="0.3">
      <c r="A23" s="372" t="s">
        <v>2919</v>
      </c>
      <c r="B23" s="372" t="s">
        <v>18</v>
      </c>
      <c r="C23" s="372" t="s">
        <v>2920</v>
      </c>
      <c r="D23" s="372" t="s">
        <v>2931</v>
      </c>
      <c r="E23" s="372" t="s">
        <v>2932</v>
      </c>
      <c r="F23" s="372" t="str">
        <f>IFERROR(VLOOKUP(E23,[2]P!$D$2:$E$14,2,0),"Non")</f>
        <v>Non</v>
      </c>
      <c r="G23" s="372" t="s">
        <v>675</v>
      </c>
      <c r="H23" s="373" t="s">
        <v>675</v>
      </c>
      <c r="I23" s="372" t="s">
        <v>2069</v>
      </c>
      <c r="J23" s="374">
        <v>644.33000000000004</v>
      </c>
    </row>
    <row r="24" spans="1:10" x14ac:dyDescent="0.3">
      <c r="A24" s="369" t="s">
        <v>2919</v>
      </c>
      <c r="B24" s="369" t="s">
        <v>22</v>
      </c>
      <c r="C24" s="369" t="s">
        <v>2920</v>
      </c>
      <c r="D24" s="369" t="s">
        <v>2921</v>
      </c>
      <c r="E24" s="369" t="s">
        <v>2041</v>
      </c>
      <c r="F24" s="369" t="str">
        <f>IFERROR(VLOOKUP(E24,[2]P!$D$2:$E$14,2,0),"Non")</f>
        <v>Non</v>
      </c>
      <c r="G24" s="369" t="s">
        <v>675</v>
      </c>
      <c r="H24" s="370" t="s">
        <v>675</v>
      </c>
      <c r="I24" s="369" t="s">
        <v>2069</v>
      </c>
      <c r="J24" s="371">
        <v>8.76</v>
      </c>
    </row>
    <row r="25" spans="1:10" x14ac:dyDescent="0.3">
      <c r="A25" s="372" t="s">
        <v>2919</v>
      </c>
      <c r="B25" s="372" t="s">
        <v>22</v>
      </c>
      <c r="C25" s="372" t="s">
        <v>2920</v>
      </c>
      <c r="D25" s="372" t="s">
        <v>2922</v>
      </c>
      <c r="E25" s="372" t="s">
        <v>2054</v>
      </c>
      <c r="F25" s="372" t="str">
        <f>IFERROR(VLOOKUP(E25,[2]P!$D$2:$E$14,2,0),"Non")</f>
        <v>Non</v>
      </c>
      <c r="G25" s="372" t="s">
        <v>675</v>
      </c>
      <c r="H25" s="373" t="s">
        <v>675</v>
      </c>
      <c r="I25" s="372" t="s">
        <v>2069</v>
      </c>
      <c r="J25" s="374">
        <v>2674.4</v>
      </c>
    </row>
    <row r="26" spans="1:10" x14ac:dyDescent="0.3">
      <c r="A26" s="369" t="s">
        <v>2919</v>
      </c>
      <c r="B26" s="369" t="s">
        <v>22</v>
      </c>
      <c r="C26" s="369" t="s">
        <v>2920</v>
      </c>
      <c r="D26" s="369" t="s">
        <v>2922</v>
      </c>
      <c r="E26" s="369" t="s">
        <v>2042</v>
      </c>
      <c r="F26" s="369" t="str">
        <f>IFERROR(VLOOKUP(E26,[2]P!$D$2:$E$14,2,0),"Non")</f>
        <v>Non</v>
      </c>
      <c r="G26" s="369" t="s">
        <v>675</v>
      </c>
      <c r="H26" s="370" t="s">
        <v>675</v>
      </c>
      <c r="I26" s="369" t="s">
        <v>2069</v>
      </c>
      <c r="J26" s="371">
        <v>11.87</v>
      </c>
    </row>
    <row r="27" spans="1:10" x14ac:dyDescent="0.3">
      <c r="A27" s="372" t="s">
        <v>2919</v>
      </c>
      <c r="B27" s="372" t="s">
        <v>22</v>
      </c>
      <c r="C27" s="372" t="s">
        <v>2920</v>
      </c>
      <c r="D27" s="372" t="s">
        <v>2922</v>
      </c>
      <c r="E27" s="372" t="s">
        <v>2050</v>
      </c>
      <c r="F27" s="372" t="str">
        <f>IFERROR(VLOOKUP(E27,[2]P!$D$2:$E$14,2,0),"Non")</f>
        <v>Non</v>
      </c>
      <c r="G27" s="372" t="s">
        <v>675</v>
      </c>
      <c r="H27" s="373" t="s">
        <v>675</v>
      </c>
      <c r="I27" s="372" t="s">
        <v>2069</v>
      </c>
      <c r="J27" s="374">
        <v>1337.2</v>
      </c>
    </row>
    <row r="28" spans="1:10" x14ac:dyDescent="0.3">
      <c r="A28" s="369" t="s">
        <v>2919</v>
      </c>
      <c r="B28" s="369" t="s">
        <v>22</v>
      </c>
      <c r="C28" s="369" t="s">
        <v>2920</v>
      </c>
      <c r="D28" s="369" t="s">
        <v>2922</v>
      </c>
      <c r="E28" s="369" t="s">
        <v>2043</v>
      </c>
      <c r="F28" s="369" t="str">
        <f>IFERROR(VLOOKUP(E28,[2]P!$D$2:$E$14,2,0),"Non")</f>
        <v>Non</v>
      </c>
      <c r="G28" s="369" t="s">
        <v>675</v>
      </c>
      <c r="H28" s="370" t="s">
        <v>675</v>
      </c>
      <c r="I28" s="369" t="s">
        <v>2069</v>
      </c>
      <c r="J28" s="371">
        <v>151.25</v>
      </c>
    </row>
    <row r="29" spans="1:10" x14ac:dyDescent="0.3">
      <c r="A29" s="372" t="s">
        <v>2919</v>
      </c>
      <c r="B29" s="372" t="s">
        <v>22</v>
      </c>
      <c r="C29" s="372" t="s">
        <v>2920</v>
      </c>
      <c r="D29" s="372" t="s">
        <v>2922</v>
      </c>
      <c r="E29" s="372" t="s">
        <v>2051</v>
      </c>
      <c r="F29" s="372" t="str">
        <f>IFERROR(VLOOKUP(E29,[2]P!$D$2:$E$14,2,0),"Non")</f>
        <v>Non</v>
      </c>
      <c r="G29" s="372" t="s">
        <v>675</v>
      </c>
      <c r="H29" s="373" t="s">
        <v>675</v>
      </c>
      <c r="I29" s="372" t="s">
        <v>2069</v>
      </c>
      <c r="J29" s="374">
        <v>15.72</v>
      </c>
    </row>
    <row r="30" spans="1:10" x14ac:dyDescent="0.3">
      <c r="A30" s="369" t="s">
        <v>2919</v>
      </c>
      <c r="B30" s="369" t="s">
        <v>22</v>
      </c>
      <c r="C30" s="369" t="s">
        <v>2920</v>
      </c>
      <c r="D30" s="369" t="s">
        <v>2922</v>
      </c>
      <c r="E30" s="369" t="s">
        <v>2052</v>
      </c>
      <c r="F30" s="369" t="str">
        <f>IFERROR(VLOOKUP(E30,[2]P!$D$2:$E$14,2,0),"Non")</f>
        <v>Non</v>
      </c>
      <c r="G30" s="369" t="s">
        <v>675</v>
      </c>
      <c r="H30" s="370" t="s">
        <v>675</v>
      </c>
      <c r="I30" s="369" t="s">
        <v>2069</v>
      </c>
      <c r="J30" s="371">
        <v>169.98</v>
      </c>
    </row>
    <row r="31" spans="1:10" x14ac:dyDescent="0.3">
      <c r="A31" s="372" t="s">
        <v>2919</v>
      </c>
      <c r="B31" s="372" t="s">
        <v>22</v>
      </c>
      <c r="C31" s="372" t="s">
        <v>2920</v>
      </c>
      <c r="D31" s="372" t="s">
        <v>2922</v>
      </c>
      <c r="E31" s="372" t="s">
        <v>2924</v>
      </c>
      <c r="F31" s="372" t="str">
        <f>IFERROR(VLOOKUP(E31,[2]P!$D$2:$E$14,2,0),"Non")</f>
        <v>Non</v>
      </c>
      <c r="G31" s="372" t="s">
        <v>675</v>
      </c>
      <c r="H31" s="373" t="s">
        <v>675</v>
      </c>
      <c r="I31" s="372" t="s">
        <v>2069</v>
      </c>
      <c r="J31" s="374">
        <v>0.01</v>
      </c>
    </row>
    <row r="32" spans="1:10" x14ac:dyDescent="0.3">
      <c r="A32" s="369" t="s">
        <v>2919</v>
      </c>
      <c r="B32" s="369" t="s">
        <v>22</v>
      </c>
      <c r="C32" s="369" t="s">
        <v>2920</v>
      </c>
      <c r="D32" s="369" t="s">
        <v>2925</v>
      </c>
      <c r="E32" s="369" t="s">
        <v>1955</v>
      </c>
      <c r="F32" s="369" t="str">
        <f>IFERROR(VLOOKUP(E32,[2]P!$D$2:$E$14,2,0),"Non")</f>
        <v>Oui</v>
      </c>
      <c r="G32" s="369" t="s">
        <v>665</v>
      </c>
      <c r="H32" s="370" t="s">
        <v>2933</v>
      </c>
      <c r="I32" s="369" t="s">
        <v>2069</v>
      </c>
      <c r="J32" s="371">
        <v>3065.39</v>
      </c>
    </row>
    <row r="33" spans="1:10" x14ac:dyDescent="0.3">
      <c r="A33" s="372" t="s">
        <v>2919</v>
      </c>
      <c r="B33" s="372" t="s">
        <v>22</v>
      </c>
      <c r="C33" s="372" t="s">
        <v>2920</v>
      </c>
      <c r="D33" s="372" t="s">
        <v>2925</v>
      </c>
      <c r="E33" s="372" t="s">
        <v>1964</v>
      </c>
      <c r="F33" s="372" t="str">
        <f>IFERROR(VLOOKUP(E33,[2]P!$D$2:$E$14,2,0),"Non")</f>
        <v>Oui</v>
      </c>
      <c r="G33" s="372" t="s">
        <v>665</v>
      </c>
      <c r="H33" s="373" t="s">
        <v>2933</v>
      </c>
      <c r="I33" s="372" t="s">
        <v>2069</v>
      </c>
      <c r="J33" s="374">
        <v>281.25</v>
      </c>
    </row>
    <row r="34" spans="1:10" x14ac:dyDescent="0.3">
      <c r="A34" s="369" t="s">
        <v>2919</v>
      </c>
      <c r="B34" s="369" t="s">
        <v>22</v>
      </c>
      <c r="C34" s="369" t="s">
        <v>2920</v>
      </c>
      <c r="D34" s="369" t="s">
        <v>2925</v>
      </c>
      <c r="E34" s="369" t="s">
        <v>1976</v>
      </c>
      <c r="F34" s="369" t="str">
        <f>IFERROR(VLOOKUP(E34,[2]P!$D$2:$E$14,2,0),"Non")</f>
        <v>Oui</v>
      </c>
      <c r="G34" s="369" t="s">
        <v>665</v>
      </c>
      <c r="H34" s="370" t="s">
        <v>2933</v>
      </c>
      <c r="I34" s="369" t="s">
        <v>2069</v>
      </c>
      <c r="J34" s="371">
        <v>612</v>
      </c>
    </row>
    <row r="35" spans="1:10" x14ac:dyDescent="0.3">
      <c r="A35" s="372" t="s">
        <v>2919</v>
      </c>
      <c r="B35" s="372" t="s">
        <v>11</v>
      </c>
      <c r="C35" s="372" t="s">
        <v>2920</v>
      </c>
      <c r="D35" s="372" t="s">
        <v>2921</v>
      </c>
      <c r="E35" s="372" t="s">
        <v>2041</v>
      </c>
      <c r="F35" s="372" t="str">
        <f>IFERROR(VLOOKUP(E35,[2]P!$D$2:$E$14,2,0),"Non")</f>
        <v>Non</v>
      </c>
      <c r="G35" s="372" t="s">
        <v>675</v>
      </c>
      <c r="H35" s="373" t="s">
        <v>675</v>
      </c>
      <c r="I35" s="372" t="s">
        <v>2069</v>
      </c>
      <c r="J35" s="374">
        <v>1657.38</v>
      </c>
    </row>
    <row r="36" spans="1:10" x14ac:dyDescent="0.3">
      <c r="A36" s="369" t="s">
        <v>2919</v>
      </c>
      <c r="B36" s="369" t="s">
        <v>11</v>
      </c>
      <c r="C36" s="369" t="s">
        <v>2920</v>
      </c>
      <c r="D36" s="369" t="s">
        <v>2922</v>
      </c>
      <c r="E36" s="369" t="s">
        <v>2042</v>
      </c>
      <c r="F36" s="369" t="str">
        <f>IFERROR(VLOOKUP(E36,[2]P!$D$2:$E$14,2,0),"Non")</f>
        <v>Non</v>
      </c>
      <c r="G36" s="369" t="s">
        <v>675</v>
      </c>
      <c r="H36" s="370" t="s">
        <v>675</v>
      </c>
      <c r="I36" s="369" t="s">
        <v>2069</v>
      </c>
      <c r="J36" s="371">
        <v>752.7</v>
      </c>
    </row>
    <row r="37" spans="1:10" x14ac:dyDescent="0.3">
      <c r="A37" s="372" t="s">
        <v>2919</v>
      </c>
      <c r="B37" s="372" t="s">
        <v>11</v>
      </c>
      <c r="C37" s="372" t="s">
        <v>2920</v>
      </c>
      <c r="D37" s="372" t="s">
        <v>2922</v>
      </c>
      <c r="E37" s="372" t="s">
        <v>2050</v>
      </c>
      <c r="F37" s="372" t="str">
        <f>IFERROR(VLOOKUP(E37,[2]P!$D$2:$E$14,2,0),"Non")</f>
        <v>Non</v>
      </c>
      <c r="G37" s="372" t="s">
        <v>675</v>
      </c>
      <c r="H37" s="373" t="s">
        <v>675</v>
      </c>
      <c r="I37" s="372" t="s">
        <v>2069</v>
      </c>
      <c r="J37" s="374">
        <v>1286.4100000000001</v>
      </c>
    </row>
    <row r="38" spans="1:10" x14ac:dyDescent="0.3">
      <c r="A38" s="369" t="s">
        <v>2919</v>
      </c>
      <c r="B38" s="369" t="s">
        <v>11</v>
      </c>
      <c r="C38" s="369" t="s">
        <v>2920</v>
      </c>
      <c r="D38" s="369" t="s">
        <v>2922</v>
      </c>
      <c r="E38" s="369" t="s">
        <v>2043</v>
      </c>
      <c r="F38" s="369" t="str">
        <f>IFERROR(VLOOKUP(E38,[2]P!$D$2:$E$14,2,0),"Non")</f>
        <v>Non</v>
      </c>
      <c r="G38" s="369" t="s">
        <v>675</v>
      </c>
      <c r="H38" s="370" t="s">
        <v>675</v>
      </c>
      <c r="I38" s="369" t="s">
        <v>2069</v>
      </c>
      <c r="J38" s="371">
        <v>301.35000000000002</v>
      </c>
    </row>
    <row r="39" spans="1:10" x14ac:dyDescent="0.3">
      <c r="A39" s="372" t="s">
        <v>2919</v>
      </c>
      <c r="B39" s="372" t="s">
        <v>11</v>
      </c>
      <c r="C39" s="372" t="s">
        <v>2920</v>
      </c>
      <c r="D39" s="372" t="s">
        <v>2922</v>
      </c>
      <c r="E39" s="372" t="s">
        <v>2051</v>
      </c>
      <c r="F39" s="372" t="str">
        <f>IFERROR(VLOOKUP(E39,[2]P!$D$2:$E$14,2,0),"Non")</f>
        <v>Non</v>
      </c>
      <c r="G39" s="372" t="s">
        <v>675</v>
      </c>
      <c r="H39" s="373" t="s">
        <v>675</v>
      </c>
      <c r="I39" s="372" t="s">
        <v>2069</v>
      </c>
      <c r="J39" s="374">
        <v>30.97</v>
      </c>
    </row>
    <row r="40" spans="1:10" x14ac:dyDescent="0.3">
      <c r="A40" s="369" t="s">
        <v>2919</v>
      </c>
      <c r="B40" s="369" t="s">
        <v>11</v>
      </c>
      <c r="C40" s="369" t="s">
        <v>2920</v>
      </c>
      <c r="D40" s="369" t="s">
        <v>2922</v>
      </c>
      <c r="E40" s="369" t="s">
        <v>2923</v>
      </c>
      <c r="F40" s="369" t="str">
        <f>IFERROR(VLOOKUP(E40,[2]P!$D$2:$E$14,2,0),"Non")</f>
        <v>Non</v>
      </c>
      <c r="G40" s="369" t="s">
        <v>675</v>
      </c>
      <c r="H40" s="370" t="s">
        <v>675</v>
      </c>
      <c r="I40" s="369" t="s">
        <v>2069</v>
      </c>
      <c r="J40" s="371">
        <v>726.57</v>
      </c>
    </row>
    <row r="41" spans="1:10" x14ac:dyDescent="0.3">
      <c r="A41" s="372" t="s">
        <v>2919</v>
      </c>
      <c r="B41" s="372" t="s">
        <v>11</v>
      </c>
      <c r="C41" s="372" t="s">
        <v>2920</v>
      </c>
      <c r="D41" s="372" t="s">
        <v>2922</v>
      </c>
      <c r="E41" s="372" t="s">
        <v>2052</v>
      </c>
      <c r="F41" s="372" t="str">
        <f>IFERROR(VLOOKUP(E41,[2]P!$D$2:$E$14,2,0),"Non")</f>
        <v>Non</v>
      </c>
      <c r="G41" s="372" t="s">
        <v>675</v>
      </c>
      <c r="H41" s="373" t="s">
        <v>675</v>
      </c>
      <c r="I41" s="372" t="s">
        <v>2069</v>
      </c>
      <c r="J41" s="374">
        <v>335.23</v>
      </c>
    </row>
    <row r="42" spans="1:10" x14ac:dyDescent="0.3">
      <c r="A42" s="369" t="s">
        <v>2919</v>
      </c>
      <c r="B42" s="369" t="s">
        <v>11</v>
      </c>
      <c r="C42" s="369" t="s">
        <v>2920</v>
      </c>
      <c r="D42" s="369" t="s">
        <v>2922</v>
      </c>
      <c r="E42" s="369" t="s">
        <v>2053</v>
      </c>
      <c r="F42" s="369" t="str">
        <f>IFERROR(VLOOKUP(E42,[2]P!$D$2:$E$14,2,0),"Non")</f>
        <v>Non</v>
      </c>
      <c r="G42" s="369" t="s">
        <v>675</v>
      </c>
      <c r="H42" s="370" t="s">
        <v>675</v>
      </c>
      <c r="I42" s="369" t="s">
        <v>2069</v>
      </c>
      <c r="J42" s="371">
        <v>154.97</v>
      </c>
    </row>
    <row r="43" spans="1:10" x14ac:dyDescent="0.3">
      <c r="A43" s="372" t="s">
        <v>2919</v>
      </c>
      <c r="B43" s="372" t="s">
        <v>11</v>
      </c>
      <c r="C43" s="372" t="s">
        <v>2920</v>
      </c>
      <c r="D43" s="372" t="s">
        <v>2922</v>
      </c>
      <c r="E43" s="372" t="s">
        <v>2044</v>
      </c>
      <c r="F43" s="372" t="str">
        <f>IFERROR(VLOOKUP(E43,[2]P!$D$2:$E$14,2,0),"Non")</f>
        <v>Non</v>
      </c>
      <c r="G43" s="372" t="s">
        <v>675</v>
      </c>
      <c r="H43" s="373" t="s">
        <v>675</v>
      </c>
      <c r="I43" s="372" t="s">
        <v>2069</v>
      </c>
      <c r="J43" s="374">
        <v>0.1</v>
      </c>
    </row>
    <row r="44" spans="1:10" x14ac:dyDescent="0.3">
      <c r="A44" s="369" t="s">
        <v>2919</v>
      </c>
      <c r="B44" s="369" t="s">
        <v>11</v>
      </c>
      <c r="C44" s="369" t="s">
        <v>2920</v>
      </c>
      <c r="D44" s="369" t="s">
        <v>2922</v>
      </c>
      <c r="E44" s="369" t="s">
        <v>1931</v>
      </c>
      <c r="F44" s="369" t="str">
        <f>IFERROR(VLOOKUP(E44,[2]P!$D$2:$E$14,2,0),"Non")</f>
        <v>Non</v>
      </c>
      <c r="G44" s="369" t="s">
        <v>675</v>
      </c>
      <c r="H44" s="370" t="s">
        <v>675</v>
      </c>
      <c r="I44" s="369" t="s">
        <v>2069</v>
      </c>
      <c r="J44" s="371">
        <v>86.9</v>
      </c>
    </row>
    <row r="45" spans="1:10" x14ac:dyDescent="0.3">
      <c r="A45" s="372" t="s">
        <v>2919</v>
      </c>
      <c r="B45" s="372" t="s">
        <v>11</v>
      </c>
      <c r="C45" s="372" t="s">
        <v>2920</v>
      </c>
      <c r="D45" s="372" t="s">
        <v>2922</v>
      </c>
      <c r="E45" s="372" t="s">
        <v>2063</v>
      </c>
      <c r="F45" s="372" t="str">
        <f>IFERROR(VLOOKUP(E45,[2]P!$D$2:$E$14,2,0),"Non")</f>
        <v>Non</v>
      </c>
      <c r="G45" s="372" t="s">
        <v>675</v>
      </c>
      <c r="H45" s="373" t="s">
        <v>675</v>
      </c>
      <c r="I45" s="372" t="s">
        <v>2069</v>
      </c>
      <c r="J45" s="374">
        <v>30.92</v>
      </c>
    </row>
    <row r="46" spans="1:10" x14ac:dyDescent="0.3">
      <c r="A46" s="369" t="s">
        <v>2919</v>
      </c>
      <c r="B46" s="369" t="s">
        <v>11</v>
      </c>
      <c r="C46" s="369" t="s">
        <v>2920</v>
      </c>
      <c r="D46" s="369" t="s">
        <v>2925</v>
      </c>
      <c r="E46" s="369" t="s">
        <v>2926</v>
      </c>
      <c r="F46" s="369" t="str">
        <f>IFERROR(VLOOKUP(E46,[2]P!$D$2:$E$14,2,0),"Non")</f>
        <v>Non</v>
      </c>
      <c r="G46" s="369" t="s">
        <v>675</v>
      </c>
      <c r="H46" s="370" t="s">
        <v>675</v>
      </c>
      <c r="I46" s="369" t="s">
        <v>2069</v>
      </c>
      <c r="J46" s="371">
        <v>-536.74</v>
      </c>
    </row>
    <row r="47" spans="1:10" ht="27" x14ac:dyDescent="0.3">
      <c r="A47" s="372" t="s">
        <v>2919</v>
      </c>
      <c r="B47" s="372" t="s">
        <v>11</v>
      </c>
      <c r="C47" s="372" t="s">
        <v>2920</v>
      </c>
      <c r="D47" s="372" t="s">
        <v>2925</v>
      </c>
      <c r="E47" s="372" t="s">
        <v>1955</v>
      </c>
      <c r="F47" s="372" t="str">
        <f>IFERROR(VLOOKUP(E47,[2]P!$D$2:$E$14,2,0),"Non")</f>
        <v>Oui</v>
      </c>
      <c r="G47" s="372" t="s">
        <v>665</v>
      </c>
      <c r="H47" s="373" t="s">
        <v>2934</v>
      </c>
      <c r="I47" s="372" t="s">
        <v>2069</v>
      </c>
      <c r="J47" s="374">
        <v>3168.44</v>
      </c>
    </row>
    <row r="48" spans="1:10" ht="27" x14ac:dyDescent="0.3">
      <c r="A48" s="369" t="s">
        <v>2919</v>
      </c>
      <c r="B48" s="369" t="s">
        <v>11</v>
      </c>
      <c r="C48" s="369" t="s">
        <v>2920</v>
      </c>
      <c r="D48" s="369" t="s">
        <v>2925</v>
      </c>
      <c r="E48" s="369" t="s">
        <v>2928</v>
      </c>
      <c r="F48" s="369" t="str">
        <f>IFERROR(VLOOKUP(E48,[2]P!$D$2:$E$14,2,0),"Non")</f>
        <v>Oui</v>
      </c>
      <c r="G48" s="369" t="s">
        <v>665</v>
      </c>
      <c r="H48" s="370" t="s">
        <v>2934</v>
      </c>
      <c r="I48" s="369" t="s">
        <v>2069</v>
      </c>
      <c r="J48" s="371">
        <v>435</v>
      </c>
    </row>
    <row r="49" spans="1:10" ht="27" x14ac:dyDescent="0.3">
      <c r="A49" s="372" t="s">
        <v>2919</v>
      </c>
      <c r="B49" s="372" t="s">
        <v>11</v>
      </c>
      <c r="C49" s="372" t="s">
        <v>2920</v>
      </c>
      <c r="D49" s="372" t="s">
        <v>2925</v>
      </c>
      <c r="E49" s="372" t="s">
        <v>1964</v>
      </c>
      <c r="F49" s="372" t="str">
        <f>IFERROR(VLOOKUP(E49,[2]P!$D$2:$E$14,2,0),"Non")</f>
        <v>Oui</v>
      </c>
      <c r="G49" s="372" t="s">
        <v>665</v>
      </c>
      <c r="H49" s="373" t="s">
        <v>2934</v>
      </c>
      <c r="I49" s="372" t="s">
        <v>2069</v>
      </c>
      <c r="J49" s="374">
        <v>1040.17</v>
      </c>
    </row>
    <row r="50" spans="1:10" ht="27" x14ac:dyDescent="0.3">
      <c r="A50" s="369" t="s">
        <v>2919</v>
      </c>
      <c r="B50" s="369" t="s">
        <v>11</v>
      </c>
      <c r="C50" s="369" t="s">
        <v>2920</v>
      </c>
      <c r="D50" s="369" t="s">
        <v>2925</v>
      </c>
      <c r="E50" s="369" t="s">
        <v>1976</v>
      </c>
      <c r="F50" s="369" t="str">
        <f>IFERROR(VLOOKUP(E50,[2]P!$D$2:$E$14,2,0),"Non")</f>
        <v>Oui</v>
      </c>
      <c r="G50" s="369" t="s">
        <v>665</v>
      </c>
      <c r="H50" s="370" t="s">
        <v>2934</v>
      </c>
      <c r="I50" s="369" t="s">
        <v>2069</v>
      </c>
      <c r="J50" s="371">
        <v>633.86</v>
      </c>
    </row>
    <row r="51" spans="1:10" ht="27" x14ac:dyDescent="0.3">
      <c r="A51" s="372" t="s">
        <v>2919</v>
      </c>
      <c r="B51" s="372" t="s">
        <v>11</v>
      </c>
      <c r="C51" s="372" t="s">
        <v>2920</v>
      </c>
      <c r="D51" s="372" t="s">
        <v>2935</v>
      </c>
      <c r="E51" s="372" t="s">
        <v>1987</v>
      </c>
      <c r="F51" s="372" t="str">
        <f>IFERROR(VLOOKUP(E51,[2]P!$D$2:$E$14,2,0),"Non")</f>
        <v>Oui</v>
      </c>
      <c r="G51" s="372" t="s">
        <v>665</v>
      </c>
      <c r="H51" s="373" t="s">
        <v>2934</v>
      </c>
      <c r="I51" s="372" t="s">
        <v>2069</v>
      </c>
      <c r="J51" s="374">
        <v>27.11</v>
      </c>
    </row>
    <row r="52" spans="1:10" ht="27" x14ac:dyDescent="0.3">
      <c r="A52" s="369" t="s">
        <v>2919</v>
      </c>
      <c r="B52" s="369" t="s">
        <v>11</v>
      </c>
      <c r="C52" s="369" t="s">
        <v>2920</v>
      </c>
      <c r="D52" s="369" t="s">
        <v>2929</v>
      </c>
      <c r="E52" s="369" t="s">
        <v>1990</v>
      </c>
      <c r="F52" s="369" t="str">
        <f>IFERROR(VLOOKUP(E52,[2]P!$D$2:$E$14,2,0),"Non")</f>
        <v>Oui</v>
      </c>
      <c r="G52" s="369" t="s">
        <v>665</v>
      </c>
      <c r="H52" s="370" t="s">
        <v>2934</v>
      </c>
      <c r="I52" s="369" t="s">
        <v>2069</v>
      </c>
      <c r="J52" s="371">
        <v>1.72</v>
      </c>
    </row>
    <row r="53" spans="1:10" x14ac:dyDescent="0.3">
      <c r="A53" s="372" t="s">
        <v>2919</v>
      </c>
      <c r="B53" s="372" t="s">
        <v>11</v>
      </c>
      <c r="C53" s="372" t="s">
        <v>2920</v>
      </c>
      <c r="D53" s="372" t="s">
        <v>2931</v>
      </c>
      <c r="E53" s="372" t="s">
        <v>2932</v>
      </c>
      <c r="F53" s="372" t="str">
        <f>IFERROR(VLOOKUP(E53,[2]P!$D$2:$E$14,2,0),"Non")</f>
        <v>Non</v>
      </c>
      <c r="G53" s="372" t="s">
        <v>675</v>
      </c>
      <c r="H53" s="373" t="s">
        <v>675</v>
      </c>
      <c r="I53" s="372" t="s">
        <v>2069</v>
      </c>
      <c r="J53" s="374">
        <v>70.790000000000006</v>
      </c>
    </row>
    <row r="54" spans="1:10" x14ac:dyDescent="0.3">
      <c r="A54" s="369" t="s">
        <v>2919</v>
      </c>
      <c r="B54" s="369" t="s">
        <v>4</v>
      </c>
      <c r="C54" s="369" t="s">
        <v>2920</v>
      </c>
      <c r="D54" s="369" t="s">
        <v>2921</v>
      </c>
      <c r="E54" s="369" t="s">
        <v>2041</v>
      </c>
      <c r="F54" s="369" t="str">
        <f>IFERROR(VLOOKUP(E54,[2]P!$D$2:$E$14,2,0),"Non")</f>
        <v>Non</v>
      </c>
      <c r="G54" s="369" t="s">
        <v>675</v>
      </c>
      <c r="H54" s="370" t="s">
        <v>675</v>
      </c>
      <c r="I54" s="369" t="s">
        <v>2069</v>
      </c>
      <c r="J54" s="371">
        <v>14295.91</v>
      </c>
    </row>
    <row r="55" spans="1:10" x14ac:dyDescent="0.3">
      <c r="A55" s="372" t="s">
        <v>2919</v>
      </c>
      <c r="B55" s="372" t="s">
        <v>4</v>
      </c>
      <c r="C55" s="372" t="s">
        <v>2920</v>
      </c>
      <c r="D55" s="372" t="s">
        <v>2921</v>
      </c>
      <c r="E55" s="372" t="s">
        <v>1889</v>
      </c>
      <c r="F55" s="372" t="str">
        <f>IFERROR(VLOOKUP(E55,[2]P!$D$2:$E$14,2,0),"Non")</f>
        <v>Non</v>
      </c>
      <c r="G55" s="372" t="s">
        <v>675</v>
      </c>
      <c r="H55" s="373" t="s">
        <v>675</v>
      </c>
      <c r="I55" s="372" t="s">
        <v>2069</v>
      </c>
      <c r="J55" s="374">
        <v>5</v>
      </c>
    </row>
    <row r="56" spans="1:10" x14ac:dyDescent="0.3">
      <c r="A56" s="369" t="s">
        <v>2919</v>
      </c>
      <c r="B56" s="369" t="s">
        <v>4</v>
      </c>
      <c r="C56" s="369" t="s">
        <v>2920</v>
      </c>
      <c r="D56" s="369" t="s">
        <v>2922</v>
      </c>
      <c r="E56" s="369" t="s">
        <v>2042</v>
      </c>
      <c r="F56" s="369" t="str">
        <f>IFERROR(VLOOKUP(E56,[2]P!$D$2:$E$14,2,0),"Non")</f>
        <v>Non</v>
      </c>
      <c r="G56" s="369" t="s">
        <v>675</v>
      </c>
      <c r="H56" s="370" t="s">
        <v>675</v>
      </c>
      <c r="I56" s="369" t="s">
        <v>2069</v>
      </c>
      <c r="J56" s="371">
        <v>6761.78</v>
      </c>
    </row>
    <row r="57" spans="1:10" x14ac:dyDescent="0.3">
      <c r="A57" s="372" t="s">
        <v>2919</v>
      </c>
      <c r="B57" s="372" t="s">
        <v>4</v>
      </c>
      <c r="C57" s="372" t="s">
        <v>2920</v>
      </c>
      <c r="D57" s="372" t="s">
        <v>2922</v>
      </c>
      <c r="E57" s="372" t="s">
        <v>2050</v>
      </c>
      <c r="F57" s="372" t="str">
        <f>IFERROR(VLOOKUP(E57,[2]P!$D$2:$E$14,2,0),"Non")</f>
        <v>Non</v>
      </c>
      <c r="G57" s="372" t="s">
        <v>675</v>
      </c>
      <c r="H57" s="373" t="s">
        <v>675</v>
      </c>
      <c r="I57" s="372" t="s">
        <v>2069</v>
      </c>
      <c r="J57" s="374">
        <v>5216.62</v>
      </c>
    </row>
    <row r="58" spans="1:10" x14ac:dyDescent="0.3">
      <c r="A58" s="369" t="s">
        <v>2919</v>
      </c>
      <c r="B58" s="369" t="s">
        <v>4</v>
      </c>
      <c r="C58" s="369" t="s">
        <v>2920</v>
      </c>
      <c r="D58" s="369" t="s">
        <v>2922</v>
      </c>
      <c r="E58" s="369" t="s">
        <v>2043</v>
      </c>
      <c r="F58" s="369" t="str">
        <f>IFERROR(VLOOKUP(E58,[2]P!$D$2:$E$14,2,0),"Non")</f>
        <v>Non</v>
      </c>
      <c r="G58" s="369" t="s">
        <v>675</v>
      </c>
      <c r="H58" s="370" t="s">
        <v>675</v>
      </c>
      <c r="I58" s="369" t="s">
        <v>2069</v>
      </c>
      <c r="J58" s="371">
        <v>2788.4</v>
      </c>
    </row>
    <row r="59" spans="1:10" x14ac:dyDescent="0.3">
      <c r="A59" s="372" t="s">
        <v>2919</v>
      </c>
      <c r="B59" s="372" t="s">
        <v>4</v>
      </c>
      <c r="C59" s="372" t="s">
        <v>2920</v>
      </c>
      <c r="D59" s="372" t="s">
        <v>2922</v>
      </c>
      <c r="E59" s="372" t="s">
        <v>2051</v>
      </c>
      <c r="F59" s="372" t="str">
        <f>IFERROR(VLOOKUP(E59,[2]P!$D$2:$E$14,2,0),"Non")</f>
        <v>Non</v>
      </c>
      <c r="G59" s="372" t="s">
        <v>675</v>
      </c>
      <c r="H59" s="373" t="s">
        <v>675</v>
      </c>
      <c r="I59" s="372" t="s">
        <v>2069</v>
      </c>
      <c r="J59" s="374">
        <v>565.5</v>
      </c>
    </row>
    <row r="60" spans="1:10" x14ac:dyDescent="0.3">
      <c r="A60" s="369" t="s">
        <v>2919</v>
      </c>
      <c r="B60" s="369" t="s">
        <v>4</v>
      </c>
      <c r="C60" s="369" t="s">
        <v>2920</v>
      </c>
      <c r="D60" s="369" t="s">
        <v>2922</v>
      </c>
      <c r="E60" s="369" t="s">
        <v>2923</v>
      </c>
      <c r="F60" s="369" t="str">
        <f>IFERROR(VLOOKUP(E60,[2]P!$D$2:$E$14,2,0),"Non")</f>
        <v>Non</v>
      </c>
      <c r="G60" s="369" t="s">
        <v>675</v>
      </c>
      <c r="H60" s="370" t="s">
        <v>675</v>
      </c>
      <c r="I60" s="369" t="s">
        <v>2069</v>
      </c>
      <c r="J60" s="371">
        <v>732.99</v>
      </c>
    </row>
    <row r="61" spans="1:10" x14ac:dyDescent="0.3">
      <c r="A61" s="372" t="s">
        <v>2919</v>
      </c>
      <c r="B61" s="372" t="s">
        <v>4</v>
      </c>
      <c r="C61" s="372" t="s">
        <v>2920</v>
      </c>
      <c r="D61" s="372" t="s">
        <v>2922</v>
      </c>
      <c r="E61" s="372" t="s">
        <v>2052</v>
      </c>
      <c r="F61" s="372" t="str">
        <f>IFERROR(VLOOKUP(E61,[2]P!$D$2:$E$14,2,0),"Non")</f>
        <v>Non</v>
      </c>
      <c r="G61" s="372" t="s">
        <v>675</v>
      </c>
      <c r="H61" s="373" t="s">
        <v>675</v>
      </c>
      <c r="I61" s="372" t="s">
        <v>2069</v>
      </c>
      <c r="J61" s="374">
        <v>1353.94</v>
      </c>
    </row>
    <row r="62" spans="1:10" x14ac:dyDescent="0.3">
      <c r="A62" s="369" t="s">
        <v>2919</v>
      </c>
      <c r="B62" s="369" t="s">
        <v>4</v>
      </c>
      <c r="C62" s="369" t="s">
        <v>2920</v>
      </c>
      <c r="D62" s="369" t="s">
        <v>2922</v>
      </c>
      <c r="E62" s="369" t="s">
        <v>2053</v>
      </c>
      <c r="F62" s="369" t="str">
        <f>IFERROR(VLOOKUP(E62,[2]P!$D$2:$E$14,2,0),"Non")</f>
        <v>Non</v>
      </c>
      <c r="G62" s="369" t="s">
        <v>675</v>
      </c>
      <c r="H62" s="370" t="s">
        <v>675</v>
      </c>
      <c r="I62" s="369" t="s">
        <v>2069</v>
      </c>
      <c r="J62" s="371">
        <v>1303.56</v>
      </c>
    </row>
    <row r="63" spans="1:10" x14ac:dyDescent="0.3">
      <c r="A63" s="372" t="s">
        <v>2919</v>
      </c>
      <c r="B63" s="372" t="s">
        <v>4</v>
      </c>
      <c r="C63" s="372" t="s">
        <v>2920</v>
      </c>
      <c r="D63" s="372" t="s">
        <v>2922</v>
      </c>
      <c r="E63" s="372" t="s">
        <v>2044</v>
      </c>
      <c r="F63" s="372" t="str">
        <f>IFERROR(VLOOKUP(E63,[2]P!$D$2:$E$14,2,0),"Non")</f>
        <v>Non</v>
      </c>
      <c r="G63" s="372" t="s">
        <v>675</v>
      </c>
      <c r="H63" s="373" t="s">
        <v>675</v>
      </c>
      <c r="I63" s="372" t="s">
        <v>2069</v>
      </c>
      <c r="J63" s="374">
        <v>36.78</v>
      </c>
    </row>
    <row r="64" spans="1:10" x14ac:dyDescent="0.3">
      <c r="A64" s="369" t="s">
        <v>2919</v>
      </c>
      <c r="B64" s="369" t="s">
        <v>4</v>
      </c>
      <c r="C64" s="369" t="s">
        <v>2920</v>
      </c>
      <c r="D64" s="369" t="s">
        <v>2922</v>
      </c>
      <c r="E64" s="369" t="s">
        <v>1931</v>
      </c>
      <c r="F64" s="369" t="str">
        <f>IFERROR(VLOOKUP(E64,[2]P!$D$2:$E$14,2,0),"Non")</f>
        <v>Non</v>
      </c>
      <c r="G64" s="369" t="s">
        <v>675</v>
      </c>
      <c r="H64" s="370" t="s">
        <v>675</v>
      </c>
      <c r="I64" s="369" t="s">
        <v>2069</v>
      </c>
      <c r="J64" s="371">
        <v>1629.17</v>
      </c>
    </row>
    <row r="65" spans="1:10" x14ac:dyDescent="0.3">
      <c r="A65" s="372" t="s">
        <v>2919</v>
      </c>
      <c r="B65" s="372" t="s">
        <v>4</v>
      </c>
      <c r="C65" s="372" t="s">
        <v>2920</v>
      </c>
      <c r="D65" s="372" t="s">
        <v>2922</v>
      </c>
      <c r="E65" s="372" t="s">
        <v>2924</v>
      </c>
      <c r="F65" s="372" t="str">
        <f>IFERROR(VLOOKUP(E65,[2]P!$D$2:$E$14,2,0),"Non")</f>
        <v>Non</v>
      </c>
      <c r="G65" s="372" t="s">
        <v>675</v>
      </c>
      <c r="H65" s="373" t="s">
        <v>675</v>
      </c>
      <c r="I65" s="372" t="s">
        <v>2069</v>
      </c>
      <c r="J65" s="374">
        <v>9.08</v>
      </c>
    </row>
    <row r="66" spans="1:10" x14ac:dyDescent="0.3">
      <c r="A66" s="369" t="s">
        <v>2919</v>
      </c>
      <c r="B66" s="369" t="s">
        <v>4</v>
      </c>
      <c r="C66" s="369" t="s">
        <v>2920</v>
      </c>
      <c r="D66" s="369" t="s">
        <v>2922</v>
      </c>
      <c r="E66" s="369" t="s">
        <v>2063</v>
      </c>
      <c r="F66" s="369" t="str">
        <f>IFERROR(VLOOKUP(E66,[2]P!$D$2:$E$14,2,0),"Non")</f>
        <v>Non</v>
      </c>
      <c r="G66" s="369" t="s">
        <v>675</v>
      </c>
      <c r="H66" s="370" t="s">
        <v>675</v>
      </c>
      <c r="I66" s="369" t="s">
        <v>2069</v>
      </c>
      <c r="J66" s="371">
        <v>152.27000000000001</v>
      </c>
    </row>
    <row r="67" spans="1:10" x14ac:dyDescent="0.3">
      <c r="A67" s="372" t="s">
        <v>2919</v>
      </c>
      <c r="B67" s="372" t="s">
        <v>4</v>
      </c>
      <c r="C67" s="372" t="s">
        <v>2920</v>
      </c>
      <c r="D67" s="372" t="s">
        <v>2925</v>
      </c>
      <c r="E67" s="372" t="s">
        <v>2926</v>
      </c>
      <c r="F67" s="372" t="str">
        <f>IFERROR(VLOOKUP(E67,[2]P!$D$2:$E$14,2,0),"Non")</f>
        <v>Non</v>
      </c>
      <c r="G67" s="372" t="s">
        <v>675</v>
      </c>
      <c r="H67" s="373" t="s">
        <v>675</v>
      </c>
      <c r="I67" s="372" t="s">
        <v>2069</v>
      </c>
      <c r="J67" s="374">
        <v>-19447.98</v>
      </c>
    </row>
    <row r="68" spans="1:10" ht="27" x14ac:dyDescent="0.3">
      <c r="A68" s="369" t="s">
        <v>2919</v>
      </c>
      <c r="B68" s="369" t="s">
        <v>4</v>
      </c>
      <c r="C68" s="369" t="s">
        <v>2920</v>
      </c>
      <c r="D68" s="369" t="s">
        <v>2925</v>
      </c>
      <c r="E68" s="369" t="s">
        <v>1955</v>
      </c>
      <c r="F68" s="369" t="str">
        <f>IFERROR(VLOOKUP(E68,[2]P!$D$2:$E$14,2,0),"Non")</f>
        <v>Oui</v>
      </c>
      <c r="G68" s="369" t="s">
        <v>665</v>
      </c>
      <c r="H68" s="370" t="s">
        <v>2936</v>
      </c>
      <c r="I68" s="369" t="s">
        <v>2069</v>
      </c>
      <c r="J68" s="371">
        <v>18932.849999999999</v>
      </c>
    </row>
    <row r="69" spans="1:10" ht="27" x14ac:dyDescent="0.3">
      <c r="A69" s="372" t="s">
        <v>2919</v>
      </c>
      <c r="B69" s="372" t="s">
        <v>4</v>
      </c>
      <c r="C69" s="372" t="s">
        <v>2920</v>
      </c>
      <c r="D69" s="372" t="s">
        <v>2925</v>
      </c>
      <c r="E69" s="372" t="s">
        <v>2928</v>
      </c>
      <c r="F69" s="372" t="str">
        <f>IFERROR(VLOOKUP(E69,[2]P!$D$2:$E$14,2,0),"Non")</f>
        <v>Oui</v>
      </c>
      <c r="G69" s="372" t="s">
        <v>665</v>
      </c>
      <c r="H69" s="373" t="s">
        <v>2936</v>
      </c>
      <c r="I69" s="372" t="s">
        <v>2069</v>
      </c>
      <c r="J69" s="374">
        <v>1503</v>
      </c>
    </row>
    <row r="70" spans="1:10" ht="27" x14ac:dyDescent="0.3">
      <c r="A70" s="369" t="s">
        <v>2919</v>
      </c>
      <c r="B70" s="369" t="s">
        <v>4</v>
      </c>
      <c r="C70" s="369" t="s">
        <v>2920</v>
      </c>
      <c r="D70" s="369" t="s">
        <v>2925</v>
      </c>
      <c r="E70" s="369" t="s">
        <v>1964</v>
      </c>
      <c r="F70" s="369" t="str">
        <f>IFERROR(VLOOKUP(E70,[2]P!$D$2:$E$14,2,0),"Non")</f>
        <v>Oui</v>
      </c>
      <c r="G70" s="369" t="s">
        <v>665</v>
      </c>
      <c r="H70" s="370" t="s">
        <v>2936</v>
      </c>
      <c r="I70" s="369" t="s">
        <v>2069</v>
      </c>
      <c r="J70" s="371">
        <v>281.25</v>
      </c>
    </row>
    <row r="71" spans="1:10" ht="27" x14ac:dyDescent="0.3">
      <c r="A71" s="372" t="s">
        <v>2919</v>
      </c>
      <c r="B71" s="372" t="s">
        <v>4</v>
      </c>
      <c r="C71" s="372" t="s">
        <v>2920</v>
      </c>
      <c r="D71" s="372" t="s">
        <v>2925</v>
      </c>
      <c r="E71" s="372" t="s">
        <v>1976</v>
      </c>
      <c r="F71" s="372" t="str">
        <f>IFERROR(VLOOKUP(E71,[2]P!$D$2:$E$14,2,0),"Non")</f>
        <v>Oui</v>
      </c>
      <c r="G71" s="372" t="s">
        <v>665</v>
      </c>
      <c r="H71" s="373" t="s">
        <v>2936</v>
      </c>
      <c r="I71" s="372" t="s">
        <v>2069</v>
      </c>
      <c r="J71" s="374">
        <v>8576.43</v>
      </c>
    </row>
    <row r="72" spans="1:10" x14ac:dyDescent="0.3">
      <c r="A72" s="369" t="s">
        <v>2919</v>
      </c>
      <c r="B72" s="369" t="s">
        <v>4</v>
      </c>
      <c r="C72" s="369" t="s">
        <v>2920</v>
      </c>
      <c r="D72" s="369" t="s">
        <v>2937</v>
      </c>
      <c r="E72" s="369" t="s">
        <v>1979</v>
      </c>
      <c r="F72" s="369" t="str">
        <f>IFERROR(VLOOKUP(E72,[2]P!$D$2:$E$14,2,0),"Non")</f>
        <v>Non</v>
      </c>
      <c r="G72" s="369" t="s">
        <v>675</v>
      </c>
      <c r="H72" s="370" t="s">
        <v>675</v>
      </c>
      <c r="I72" s="369" t="s">
        <v>2069</v>
      </c>
      <c r="J72" s="371">
        <v>241.5</v>
      </c>
    </row>
    <row r="73" spans="1:10" ht="27" x14ac:dyDescent="0.3">
      <c r="A73" s="372" t="s">
        <v>2919</v>
      </c>
      <c r="B73" s="372" t="s">
        <v>4</v>
      </c>
      <c r="C73" s="372" t="s">
        <v>2920</v>
      </c>
      <c r="D73" s="372" t="s">
        <v>2929</v>
      </c>
      <c r="E73" s="372" t="s">
        <v>1990</v>
      </c>
      <c r="F73" s="372" t="str">
        <f>IFERROR(VLOOKUP(E73,[2]P!$D$2:$E$14,2,0),"Non")</f>
        <v>Oui</v>
      </c>
      <c r="G73" s="372" t="s">
        <v>665</v>
      </c>
      <c r="H73" s="373" t="s">
        <v>2936</v>
      </c>
      <c r="I73" s="372" t="s">
        <v>2069</v>
      </c>
      <c r="J73" s="374">
        <v>0.85</v>
      </c>
    </row>
    <row r="74" spans="1:10" ht="27" x14ac:dyDescent="0.3">
      <c r="A74" s="369" t="s">
        <v>2919</v>
      </c>
      <c r="B74" s="369" t="s">
        <v>4</v>
      </c>
      <c r="C74" s="369" t="s">
        <v>2920</v>
      </c>
      <c r="D74" s="369" t="s">
        <v>2930</v>
      </c>
      <c r="E74" s="369" t="s">
        <v>2048</v>
      </c>
      <c r="F74" s="369" t="str">
        <f>IFERROR(VLOOKUP(E74,[2]P!$D$2:$E$14,2,0),"Non")</f>
        <v>Oui</v>
      </c>
      <c r="G74" s="369" t="s">
        <v>665</v>
      </c>
      <c r="H74" s="370" t="s">
        <v>2936</v>
      </c>
      <c r="I74" s="369" t="s">
        <v>2069</v>
      </c>
      <c r="J74" s="371">
        <v>3414</v>
      </c>
    </row>
    <row r="75" spans="1:10" x14ac:dyDescent="0.3">
      <c r="A75" s="372" t="s">
        <v>2919</v>
      </c>
      <c r="B75" s="372" t="s">
        <v>4</v>
      </c>
      <c r="C75" s="372" t="s">
        <v>2920</v>
      </c>
      <c r="D75" s="372" t="s">
        <v>2931</v>
      </c>
      <c r="E75" s="372" t="s">
        <v>2932</v>
      </c>
      <c r="F75" s="372" t="str">
        <f>IFERROR(VLOOKUP(E75,[2]P!$D$2:$E$14,2,0),"Non")</f>
        <v>Non</v>
      </c>
      <c r="G75" s="372" t="s">
        <v>675</v>
      </c>
      <c r="H75" s="373" t="s">
        <v>675</v>
      </c>
      <c r="I75" s="372" t="s">
        <v>2069</v>
      </c>
      <c r="J75" s="374">
        <v>691.01</v>
      </c>
    </row>
    <row r="76" spans="1:10" x14ac:dyDescent="0.3">
      <c r="A76" s="369" t="s">
        <v>2919</v>
      </c>
      <c r="B76" s="369" t="s">
        <v>2849</v>
      </c>
      <c r="C76" s="369" t="s">
        <v>2920</v>
      </c>
      <c r="D76" s="369" t="s">
        <v>2921</v>
      </c>
      <c r="E76" s="369" t="s">
        <v>2041</v>
      </c>
      <c r="F76" s="369" t="str">
        <f>IFERROR(VLOOKUP(E76,[2]P!$D$2:$E$14,2,0),"Non")</f>
        <v>Non</v>
      </c>
      <c r="G76" s="369" t="s">
        <v>675</v>
      </c>
      <c r="H76" s="370" t="s">
        <v>675</v>
      </c>
      <c r="I76" s="369" t="s">
        <v>2069</v>
      </c>
      <c r="J76" s="371">
        <v>0.59</v>
      </c>
    </row>
    <row r="77" spans="1:10" x14ac:dyDescent="0.3">
      <c r="A77" s="372" t="s">
        <v>2919</v>
      </c>
      <c r="B77" s="372" t="s">
        <v>2849</v>
      </c>
      <c r="C77" s="372" t="s">
        <v>2920</v>
      </c>
      <c r="D77" s="372" t="s">
        <v>2922</v>
      </c>
      <c r="E77" s="372" t="s">
        <v>2042</v>
      </c>
      <c r="F77" s="372" t="str">
        <f>IFERROR(VLOOKUP(E77,[2]P!$D$2:$E$14,2,0),"Non")</f>
        <v>Non</v>
      </c>
      <c r="G77" s="372" t="s">
        <v>675</v>
      </c>
      <c r="H77" s="373" t="s">
        <v>675</v>
      </c>
      <c r="I77" s="372" t="s">
        <v>2069</v>
      </c>
      <c r="J77" s="374">
        <v>65.84</v>
      </c>
    </row>
    <row r="78" spans="1:10" x14ac:dyDescent="0.3">
      <c r="A78" s="369" t="s">
        <v>2919</v>
      </c>
      <c r="B78" s="369" t="s">
        <v>2849</v>
      </c>
      <c r="C78" s="369" t="s">
        <v>2920</v>
      </c>
      <c r="D78" s="369" t="s">
        <v>2922</v>
      </c>
      <c r="E78" s="369" t="s">
        <v>2043</v>
      </c>
      <c r="F78" s="369" t="str">
        <f>IFERROR(VLOOKUP(E78,[2]P!$D$2:$E$14,2,0),"Non")</f>
        <v>Non</v>
      </c>
      <c r="G78" s="369" t="s">
        <v>675</v>
      </c>
      <c r="H78" s="370" t="s">
        <v>675</v>
      </c>
      <c r="I78" s="369" t="s">
        <v>2069</v>
      </c>
      <c r="J78" s="371">
        <v>2.39</v>
      </c>
    </row>
    <row r="79" spans="1:10" x14ac:dyDescent="0.3">
      <c r="A79" s="372" t="s">
        <v>2919</v>
      </c>
      <c r="B79" s="372" t="s">
        <v>2849</v>
      </c>
      <c r="C79" s="372" t="s">
        <v>2920</v>
      </c>
      <c r="D79" s="372" t="s">
        <v>2922</v>
      </c>
      <c r="E79" s="372" t="s">
        <v>2051</v>
      </c>
      <c r="F79" s="372" t="str">
        <f>IFERROR(VLOOKUP(E79,[2]P!$D$2:$E$14,2,0),"Non")</f>
        <v>Non</v>
      </c>
      <c r="G79" s="372" t="s">
        <v>675</v>
      </c>
      <c r="H79" s="373" t="s">
        <v>675</v>
      </c>
      <c r="I79" s="372" t="s">
        <v>2069</v>
      </c>
      <c r="J79" s="374">
        <v>1.2</v>
      </c>
    </row>
    <row r="80" spans="1:10" x14ac:dyDescent="0.3">
      <c r="A80" s="369" t="s">
        <v>2919</v>
      </c>
      <c r="B80" s="369" t="s">
        <v>2849</v>
      </c>
      <c r="C80" s="369" t="s">
        <v>2920</v>
      </c>
      <c r="D80" s="369" t="s">
        <v>2922</v>
      </c>
      <c r="E80" s="369" t="s">
        <v>2052</v>
      </c>
      <c r="F80" s="369" t="str">
        <f>IFERROR(VLOOKUP(E80,[2]P!$D$2:$E$14,2,0),"Non")</f>
        <v>Non</v>
      </c>
      <c r="G80" s="369" t="s">
        <v>675</v>
      </c>
      <c r="H80" s="370" t="s">
        <v>675</v>
      </c>
      <c r="I80" s="369" t="s">
        <v>2069</v>
      </c>
      <c r="J80" s="371">
        <v>2.94</v>
      </c>
    </row>
    <row r="81" spans="1:10" ht="54" x14ac:dyDescent="0.3">
      <c r="A81" s="372" t="s">
        <v>2919</v>
      </c>
      <c r="B81" s="372" t="s">
        <v>2849</v>
      </c>
      <c r="C81" s="372" t="s">
        <v>2920</v>
      </c>
      <c r="D81" s="372" t="s">
        <v>2925</v>
      </c>
      <c r="E81" s="372" t="s">
        <v>2928</v>
      </c>
      <c r="F81" s="372" t="str">
        <f>IFERROR(VLOOKUP(E81,[2]P!$D$2:$E$14,2,0),"Non")</f>
        <v>Oui</v>
      </c>
      <c r="G81" s="372" t="s">
        <v>665</v>
      </c>
      <c r="H81" s="373" t="s">
        <v>2938</v>
      </c>
      <c r="I81" s="372" t="s">
        <v>2069</v>
      </c>
      <c r="J81" s="374">
        <v>24.07</v>
      </c>
    </row>
    <row r="82" spans="1:10" ht="54" x14ac:dyDescent="0.3">
      <c r="A82" s="369" t="s">
        <v>2919</v>
      </c>
      <c r="B82" s="369" t="s">
        <v>2849</v>
      </c>
      <c r="C82" s="369" t="s">
        <v>2920</v>
      </c>
      <c r="D82" s="369" t="s">
        <v>2925</v>
      </c>
      <c r="E82" s="369" t="s">
        <v>1966</v>
      </c>
      <c r="F82" s="369" t="str">
        <f>IFERROR(VLOOKUP(E82,[2]P!$D$2:$E$14,2,0),"Non")</f>
        <v>Oui</v>
      </c>
      <c r="G82" s="369" t="s">
        <v>665</v>
      </c>
      <c r="H82" s="370" t="s">
        <v>2938</v>
      </c>
      <c r="I82" s="369" t="s">
        <v>2069</v>
      </c>
      <c r="J82" s="371">
        <v>12</v>
      </c>
    </row>
    <row r="83" spans="1:10" x14ac:dyDescent="0.3">
      <c r="A83" s="372" t="s">
        <v>2919</v>
      </c>
      <c r="B83" s="372" t="s">
        <v>20</v>
      </c>
      <c r="C83" s="372" t="s">
        <v>2920</v>
      </c>
      <c r="D83" s="372" t="s">
        <v>2921</v>
      </c>
      <c r="E83" s="372" t="s">
        <v>2041</v>
      </c>
      <c r="F83" s="372" t="str">
        <f>IFERROR(VLOOKUP(E83,[2]P!$D$2:$E$14,2,0),"Non")</f>
        <v>Non</v>
      </c>
      <c r="G83" s="372" t="s">
        <v>675</v>
      </c>
      <c r="H83" s="373" t="s">
        <v>675</v>
      </c>
      <c r="I83" s="372" t="s">
        <v>2069</v>
      </c>
      <c r="J83" s="374">
        <v>5284.63</v>
      </c>
    </row>
    <row r="84" spans="1:10" x14ac:dyDescent="0.3">
      <c r="A84" s="369" t="s">
        <v>2919</v>
      </c>
      <c r="B84" s="369" t="s">
        <v>20</v>
      </c>
      <c r="C84" s="369" t="s">
        <v>2920</v>
      </c>
      <c r="D84" s="369" t="s">
        <v>2922</v>
      </c>
      <c r="E84" s="369" t="s">
        <v>2042</v>
      </c>
      <c r="F84" s="369" t="str">
        <f>IFERROR(VLOOKUP(E84,[2]P!$D$2:$E$14,2,0),"Non")</f>
        <v>Non</v>
      </c>
      <c r="G84" s="369" t="s">
        <v>675</v>
      </c>
      <c r="H84" s="370" t="s">
        <v>675</v>
      </c>
      <c r="I84" s="369" t="s">
        <v>2069</v>
      </c>
      <c r="J84" s="371">
        <v>2075.0700000000002</v>
      </c>
    </row>
    <row r="85" spans="1:10" x14ac:dyDescent="0.3">
      <c r="A85" s="372" t="s">
        <v>2919</v>
      </c>
      <c r="B85" s="372" t="s">
        <v>20</v>
      </c>
      <c r="C85" s="372" t="s">
        <v>2920</v>
      </c>
      <c r="D85" s="372" t="s">
        <v>2922</v>
      </c>
      <c r="E85" s="372" t="s">
        <v>2050</v>
      </c>
      <c r="F85" s="372" t="str">
        <f>IFERROR(VLOOKUP(E85,[2]P!$D$2:$E$14,2,0),"Non")</f>
        <v>Non</v>
      </c>
      <c r="G85" s="372" t="s">
        <v>675</v>
      </c>
      <c r="H85" s="373" t="s">
        <v>675</v>
      </c>
      <c r="I85" s="372" t="s">
        <v>2069</v>
      </c>
      <c r="J85" s="374">
        <v>5974.32</v>
      </c>
    </row>
    <row r="86" spans="1:10" x14ac:dyDescent="0.3">
      <c r="A86" s="369" t="s">
        <v>2919</v>
      </c>
      <c r="B86" s="369" t="s">
        <v>20</v>
      </c>
      <c r="C86" s="369" t="s">
        <v>2920</v>
      </c>
      <c r="D86" s="369" t="s">
        <v>2922</v>
      </c>
      <c r="E86" s="369" t="s">
        <v>2043</v>
      </c>
      <c r="F86" s="369" t="str">
        <f>IFERROR(VLOOKUP(E86,[2]P!$D$2:$E$14,2,0),"Non")</f>
        <v>Non</v>
      </c>
      <c r="G86" s="369" t="s">
        <v>675</v>
      </c>
      <c r="H86" s="370" t="s">
        <v>675</v>
      </c>
      <c r="I86" s="369" t="s">
        <v>2069</v>
      </c>
      <c r="J86" s="371">
        <v>2335.5</v>
      </c>
    </row>
    <row r="87" spans="1:10" x14ac:dyDescent="0.3">
      <c r="A87" s="372" t="s">
        <v>2919</v>
      </c>
      <c r="B87" s="372" t="s">
        <v>20</v>
      </c>
      <c r="C87" s="372" t="s">
        <v>2920</v>
      </c>
      <c r="D87" s="372" t="s">
        <v>2922</v>
      </c>
      <c r="E87" s="372" t="s">
        <v>2051</v>
      </c>
      <c r="F87" s="372" t="str">
        <f>IFERROR(VLOOKUP(E87,[2]P!$D$2:$E$14,2,0),"Non")</f>
        <v>Non</v>
      </c>
      <c r="G87" s="372" t="s">
        <v>675</v>
      </c>
      <c r="H87" s="373" t="s">
        <v>675</v>
      </c>
      <c r="I87" s="372" t="s">
        <v>2069</v>
      </c>
      <c r="J87" s="374">
        <v>192.39</v>
      </c>
    </row>
    <row r="88" spans="1:10" x14ac:dyDescent="0.3">
      <c r="A88" s="369" t="s">
        <v>2919</v>
      </c>
      <c r="B88" s="369" t="s">
        <v>20</v>
      </c>
      <c r="C88" s="369" t="s">
        <v>2920</v>
      </c>
      <c r="D88" s="369" t="s">
        <v>2922</v>
      </c>
      <c r="E88" s="369" t="s">
        <v>2923</v>
      </c>
      <c r="F88" s="369" t="str">
        <f>IFERROR(VLOOKUP(E88,[2]P!$D$2:$E$14,2,0),"Non")</f>
        <v>Non</v>
      </c>
      <c r="G88" s="369" t="s">
        <v>675</v>
      </c>
      <c r="H88" s="370" t="s">
        <v>675</v>
      </c>
      <c r="I88" s="369" t="s">
        <v>2069</v>
      </c>
      <c r="J88" s="371">
        <v>3277.05</v>
      </c>
    </row>
    <row r="89" spans="1:10" x14ac:dyDescent="0.3">
      <c r="A89" s="372" t="s">
        <v>2919</v>
      </c>
      <c r="B89" s="372" t="s">
        <v>20</v>
      </c>
      <c r="C89" s="372" t="s">
        <v>2920</v>
      </c>
      <c r="D89" s="372" t="s">
        <v>2922</v>
      </c>
      <c r="E89" s="372" t="s">
        <v>2052</v>
      </c>
      <c r="F89" s="372" t="str">
        <f>IFERROR(VLOOKUP(E89,[2]P!$D$2:$E$14,2,0),"Non")</f>
        <v>Non</v>
      </c>
      <c r="G89" s="372" t="s">
        <v>675</v>
      </c>
      <c r="H89" s="373" t="s">
        <v>675</v>
      </c>
      <c r="I89" s="372" t="s">
        <v>2069</v>
      </c>
      <c r="J89" s="374">
        <v>932.57</v>
      </c>
    </row>
    <row r="90" spans="1:10" x14ac:dyDescent="0.3">
      <c r="A90" s="369" t="s">
        <v>2919</v>
      </c>
      <c r="B90" s="369" t="s">
        <v>20</v>
      </c>
      <c r="C90" s="369" t="s">
        <v>2920</v>
      </c>
      <c r="D90" s="369" t="s">
        <v>2922</v>
      </c>
      <c r="E90" s="369" t="s">
        <v>2044</v>
      </c>
      <c r="F90" s="369" t="str">
        <f>IFERROR(VLOOKUP(E90,[2]P!$D$2:$E$14,2,0),"Non")</f>
        <v>Non</v>
      </c>
      <c r="G90" s="369" t="s">
        <v>675</v>
      </c>
      <c r="H90" s="370" t="s">
        <v>675</v>
      </c>
      <c r="I90" s="369" t="s">
        <v>2069</v>
      </c>
      <c r="J90" s="371">
        <v>9.61</v>
      </c>
    </row>
    <row r="91" spans="1:10" x14ac:dyDescent="0.3">
      <c r="A91" s="372" t="s">
        <v>2919</v>
      </c>
      <c r="B91" s="372" t="s">
        <v>20</v>
      </c>
      <c r="C91" s="372" t="s">
        <v>2920</v>
      </c>
      <c r="D91" s="372" t="s">
        <v>2922</v>
      </c>
      <c r="E91" s="372" t="s">
        <v>2924</v>
      </c>
      <c r="F91" s="372" t="str">
        <f>IFERROR(VLOOKUP(E91,[2]P!$D$2:$E$14,2,0),"Non")</f>
        <v>Non</v>
      </c>
      <c r="G91" s="372" t="s">
        <v>675</v>
      </c>
      <c r="H91" s="373" t="s">
        <v>675</v>
      </c>
      <c r="I91" s="372" t="s">
        <v>2069</v>
      </c>
      <c r="J91" s="374">
        <v>0.01</v>
      </c>
    </row>
    <row r="92" spans="1:10" x14ac:dyDescent="0.3">
      <c r="A92" s="369" t="s">
        <v>2919</v>
      </c>
      <c r="B92" s="369" t="s">
        <v>20</v>
      </c>
      <c r="C92" s="369" t="s">
        <v>2920</v>
      </c>
      <c r="D92" s="369" t="s">
        <v>2925</v>
      </c>
      <c r="E92" s="369" t="s">
        <v>2926</v>
      </c>
      <c r="F92" s="369" t="str">
        <f>IFERROR(VLOOKUP(E92,[2]P!$D$2:$E$14,2,0),"Non")</f>
        <v>Non</v>
      </c>
      <c r="G92" s="369" t="s">
        <v>675</v>
      </c>
      <c r="H92" s="370" t="s">
        <v>675</v>
      </c>
      <c r="I92" s="369" t="s">
        <v>2069</v>
      </c>
      <c r="J92" s="371">
        <v>-7884.5</v>
      </c>
    </row>
    <row r="93" spans="1:10" x14ac:dyDescent="0.3">
      <c r="A93" s="372" t="s">
        <v>2919</v>
      </c>
      <c r="B93" s="372" t="s">
        <v>20</v>
      </c>
      <c r="C93" s="372" t="s">
        <v>2920</v>
      </c>
      <c r="D93" s="372" t="s">
        <v>2925</v>
      </c>
      <c r="E93" s="372" t="s">
        <v>1955</v>
      </c>
      <c r="F93" s="372" t="str">
        <f>IFERROR(VLOOKUP(E93,[2]P!$D$2:$E$14,2,0),"Non")</f>
        <v>Oui</v>
      </c>
      <c r="G93" s="372" t="s">
        <v>665</v>
      </c>
      <c r="H93" s="373" t="s">
        <v>2939</v>
      </c>
      <c r="I93" s="372" t="s">
        <v>2069</v>
      </c>
      <c r="J93" s="374">
        <v>9488.17</v>
      </c>
    </row>
    <row r="94" spans="1:10" x14ac:dyDescent="0.3">
      <c r="A94" s="369" t="s">
        <v>2919</v>
      </c>
      <c r="B94" s="369" t="s">
        <v>20</v>
      </c>
      <c r="C94" s="369" t="s">
        <v>2920</v>
      </c>
      <c r="D94" s="369" t="s">
        <v>2925</v>
      </c>
      <c r="E94" s="369" t="s">
        <v>1964</v>
      </c>
      <c r="F94" s="369" t="str">
        <f>IFERROR(VLOOKUP(E94,[2]P!$D$2:$E$14,2,0),"Non")</f>
        <v>Oui</v>
      </c>
      <c r="G94" s="369" t="s">
        <v>665</v>
      </c>
      <c r="H94" s="370" t="s">
        <v>2939</v>
      </c>
      <c r="I94" s="369" t="s">
        <v>2069</v>
      </c>
      <c r="J94" s="371">
        <v>656.25</v>
      </c>
    </row>
    <row r="95" spans="1:10" x14ac:dyDescent="0.3">
      <c r="A95" s="372" t="s">
        <v>2919</v>
      </c>
      <c r="B95" s="372" t="s">
        <v>20</v>
      </c>
      <c r="C95" s="372" t="s">
        <v>2920</v>
      </c>
      <c r="D95" s="372" t="s">
        <v>2921</v>
      </c>
      <c r="E95" s="372" t="s">
        <v>1889</v>
      </c>
      <c r="F95" s="372" t="str">
        <f>IFERROR(VLOOKUP(E95,[2]P!$D$2:$E$14,2,0),"Non")</f>
        <v>Non</v>
      </c>
      <c r="G95" s="372" t="s">
        <v>675</v>
      </c>
      <c r="H95" s="373" t="s">
        <v>675</v>
      </c>
      <c r="I95" s="372" t="s">
        <v>2069</v>
      </c>
      <c r="J95" s="374">
        <v>429.12</v>
      </c>
    </row>
    <row r="96" spans="1:10" x14ac:dyDescent="0.3">
      <c r="A96" s="369" t="s">
        <v>2919</v>
      </c>
      <c r="B96" s="369" t="s">
        <v>20</v>
      </c>
      <c r="C96" s="369" t="s">
        <v>2920</v>
      </c>
      <c r="D96" s="369" t="s">
        <v>2925</v>
      </c>
      <c r="E96" s="369" t="s">
        <v>1976</v>
      </c>
      <c r="F96" s="369" t="str">
        <f>IFERROR(VLOOKUP(E96,[2]P!$D$2:$E$14,2,0),"Non")</f>
        <v>Oui</v>
      </c>
      <c r="G96" s="369" t="s">
        <v>665</v>
      </c>
      <c r="H96" s="370" t="s">
        <v>2939</v>
      </c>
      <c r="I96" s="369" t="s">
        <v>2069</v>
      </c>
      <c r="J96" s="371">
        <v>3153.42</v>
      </c>
    </row>
    <row r="97" spans="1:10" x14ac:dyDescent="0.3">
      <c r="A97" s="372" t="s">
        <v>2919</v>
      </c>
      <c r="B97" s="372" t="s">
        <v>20</v>
      </c>
      <c r="C97" s="372" t="s">
        <v>2920</v>
      </c>
      <c r="D97" s="372" t="s">
        <v>2935</v>
      </c>
      <c r="E97" s="372" t="s">
        <v>1987</v>
      </c>
      <c r="F97" s="372" t="str">
        <f>IFERROR(VLOOKUP(E97,[2]P!$D$2:$E$14,2,0),"Non")</f>
        <v>Oui</v>
      </c>
      <c r="G97" s="372" t="s">
        <v>665</v>
      </c>
      <c r="H97" s="373" t="s">
        <v>2939</v>
      </c>
      <c r="I97" s="372" t="s">
        <v>2069</v>
      </c>
      <c r="J97" s="374">
        <v>16.760000000000002</v>
      </c>
    </row>
    <row r="98" spans="1:10" x14ac:dyDescent="0.3">
      <c r="A98" s="369" t="s">
        <v>2919</v>
      </c>
      <c r="B98" s="369" t="s">
        <v>20</v>
      </c>
      <c r="C98" s="369" t="s">
        <v>2920</v>
      </c>
      <c r="D98" s="369" t="s">
        <v>2930</v>
      </c>
      <c r="E98" s="369" t="s">
        <v>2048</v>
      </c>
      <c r="F98" s="369" t="str">
        <f>IFERROR(VLOOKUP(E98,[2]P!$D$2:$E$14,2,0),"Non")</f>
        <v>Oui</v>
      </c>
      <c r="G98" s="369" t="s">
        <v>665</v>
      </c>
      <c r="H98" s="370" t="s">
        <v>2939</v>
      </c>
      <c r="I98" s="369" t="s">
        <v>2069</v>
      </c>
      <c r="J98" s="371">
        <v>3095.74</v>
      </c>
    </row>
    <row r="99" spans="1:10" x14ac:dyDescent="0.3">
      <c r="A99" s="372" t="s">
        <v>2919</v>
      </c>
      <c r="B99" s="372" t="s">
        <v>20</v>
      </c>
      <c r="C99" s="372" t="s">
        <v>2920</v>
      </c>
      <c r="D99" s="372" t="s">
        <v>2931</v>
      </c>
      <c r="E99" s="372" t="s">
        <v>2932</v>
      </c>
      <c r="F99" s="372" t="str">
        <f>IFERROR(VLOOKUP(E99,[2]P!$D$2:$E$14,2,0),"Non")</f>
        <v>Non</v>
      </c>
      <c r="G99" s="372" t="s">
        <v>675</v>
      </c>
      <c r="H99" s="373" t="s">
        <v>675</v>
      </c>
      <c r="I99" s="372" t="s">
        <v>2069</v>
      </c>
      <c r="J99" s="374">
        <v>91.86</v>
      </c>
    </row>
    <row r="100" spans="1:10" x14ac:dyDescent="0.3">
      <c r="A100" s="369" t="s">
        <v>2919</v>
      </c>
      <c r="B100" s="369" t="s">
        <v>20</v>
      </c>
      <c r="C100" s="369"/>
      <c r="D100" s="369" t="s">
        <v>2940</v>
      </c>
      <c r="E100" s="369" t="s">
        <v>2941</v>
      </c>
      <c r="F100" s="369" t="str">
        <f>IFERROR(VLOOKUP(E100,[2]P!$D$2:$E$14,2,0),"Non")</f>
        <v>Non</v>
      </c>
      <c r="G100" s="369" t="s">
        <v>675</v>
      </c>
      <c r="H100" s="370" t="s">
        <v>675</v>
      </c>
      <c r="I100" s="369" t="s">
        <v>2069</v>
      </c>
      <c r="J100" s="371">
        <v>317.33</v>
      </c>
    </row>
    <row r="101" spans="1:10" x14ac:dyDescent="0.3">
      <c r="A101" s="372" t="s">
        <v>2919</v>
      </c>
      <c r="B101" s="372" t="s">
        <v>14</v>
      </c>
      <c r="C101" s="372" t="s">
        <v>2920</v>
      </c>
      <c r="D101" s="372" t="s">
        <v>2921</v>
      </c>
      <c r="E101" s="372" t="s">
        <v>2041</v>
      </c>
      <c r="F101" s="372" t="str">
        <f>IFERROR(VLOOKUP(E101,[2]P!$D$2:$E$14,2,0),"Non")</f>
        <v>Non</v>
      </c>
      <c r="G101" s="372" t="s">
        <v>675</v>
      </c>
      <c r="H101" s="373" t="s">
        <v>675</v>
      </c>
      <c r="I101" s="372" t="s">
        <v>2069</v>
      </c>
      <c r="J101" s="374">
        <v>1089.97</v>
      </c>
    </row>
    <row r="102" spans="1:10" x14ac:dyDescent="0.3">
      <c r="A102" s="369" t="s">
        <v>2919</v>
      </c>
      <c r="B102" s="369" t="s">
        <v>14</v>
      </c>
      <c r="C102" s="369" t="s">
        <v>2920</v>
      </c>
      <c r="D102" s="369" t="s">
        <v>2921</v>
      </c>
      <c r="E102" s="369" t="s">
        <v>1889</v>
      </c>
      <c r="F102" s="369" t="str">
        <f>IFERROR(VLOOKUP(E102,[2]P!$D$2:$E$14,2,0),"Non")</f>
        <v>Non</v>
      </c>
      <c r="G102" s="369" t="s">
        <v>675</v>
      </c>
      <c r="H102" s="370" t="s">
        <v>675</v>
      </c>
      <c r="I102" s="369" t="s">
        <v>2069</v>
      </c>
      <c r="J102" s="371">
        <v>2</v>
      </c>
    </row>
    <row r="103" spans="1:10" x14ac:dyDescent="0.3">
      <c r="A103" s="372" t="s">
        <v>2919</v>
      </c>
      <c r="B103" s="372" t="s">
        <v>14</v>
      </c>
      <c r="C103" s="372" t="s">
        <v>2920</v>
      </c>
      <c r="D103" s="372" t="s">
        <v>2922</v>
      </c>
      <c r="E103" s="372" t="s">
        <v>2042</v>
      </c>
      <c r="F103" s="372" t="str">
        <f>IFERROR(VLOOKUP(E103,[2]P!$D$2:$E$14,2,0),"Non")</f>
        <v>Non</v>
      </c>
      <c r="G103" s="372" t="s">
        <v>675</v>
      </c>
      <c r="H103" s="373" t="s">
        <v>675</v>
      </c>
      <c r="I103" s="372" t="s">
        <v>2069</v>
      </c>
      <c r="J103" s="374">
        <v>1166.46</v>
      </c>
    </row>
    <row r="104" spans="1:10" x14ac:dyDescent="0.3">
      <c r="A104" s="369" t="s">
        <v>2919</v>
      </c>
      <c r="B104" s="369" t="s">
        <v>14</v>
      </c>
      <c r="C104" s="369" t="s">
        <v>2920</v>
      </c>
      <c r="D104" s="369" t="s">
        <v>2922</v>
      </c>
      <c r="E104" s="369" t="s">
        <v>2043</v>
      </c>
      <c r="F104" s="369" t="str">
        <f>IFERROR(VLOOKUP(E104,[2]P!$D$2:$E$14,2,0),"Non")</f>
        <v>Non</v>
      </c>
      <c r="G104" s="369" t="s">
        <v>675</v>
      </c>
      <c r="H104" s="370" t="s">
        <v>675</v>
      </c>
      <c r="I104" s="369" t="s">
        <v>2069</v>
      </c>
      <c r="J104" s="371">
        <v>740.62</v>
      </c>
    </row>
    <row r="105" spans="1:10" x14ac:dyDescent="0.3">
      <c r="A105" s="372" t="s">
        <v>2919</v>
      </c>
      <c r="B105" s="372" t="s">
        <v>14</v>
      </c>
      <c r="C105" s="372" t="s">
        <v>2920</v>
      </c>
      <c r="D105" s="372" t="s">
        <v>2922</v>
      </c>
      <c r="E105" s="372" t="s">
        <v>2051</v>
      </c>
      <c r="F105" s="372" t="str">
        <f>IFERROR(VLOOKUP(E105,[2]P!$D$2:$E$14,2,0),"Non")</f>
        <v>Non</v>
      </c>
      <c r="G105" s="372" t="s">
        <v>675</v>
      </c>
      <c r="H105" s="373" t="s">
        <v>675</v>
      </c>
      <c r="I105" s="372" t="s">
        <v>2069</v>
      </c>
      <c r="J105" s="374">
        <v>69.09</v>
      </c>
    </row>
    <row r="106" spans="1:10" x14ac:dyDescent="0.3">
      <c r="A106" s="369" t="s">
        <v>2919</v>
      </c>
      <c r="B106" s="369" t="s">
        <v>14</v>
      </c>
      <c r="C106" s="369" t="s">
        <v>2920</v>
      </c>
      <c r="D106" s="369" t="s">
        <v>2922</v>
      </c>
      <c r="E106" s="369" t="s">
        <v>2923</v>
      </c>
      <c r="F106" s="369" t="str">
        <f>IFERROR(VLOOKUP(E106,[2]P!$D$2:$E$14,2,0),"Non")</f>
        <v>Non</v>
      </c>
      <c r="G106" s="369" t="s">
        <v>675</v>
      </c>
      <c r="H106" s="370" t="s">
        <v>675</v>
      </c>
      <c r="I106" s="369" t="s">
        <v>2069</v>
      </c>
      <c r="J106" s="371">
        <v>180.1</v>
      </c>
    </row>
    <row r="107" spans="1:10" x14ac:dyDescent="0.3">
      <c r="A107" s="372" t="s">
        <v>2919</v>
      </c>
      <c r="B107" s="372" t="s">
        <v>14</v>
      </c>
      <c r="C107" s="372" t="s">
        <v>2920</v>
      </c>
      <c r="D107" s="372" t="s">
        <v>2922</v>
      </c>
      <c r="E107" s="372" t="s">
        <v>2052</v>
      </c>
      <c r="F107" s="372" t="str">
        <f>IFERROR(VLOOKUP(E107,[2]P!$D$2:$E$14,2,0),"Non")</f>
        <v>Non</v>
      </c>
      <c r="G107" s="372" t="s">
        <v>675</v>
      </c>
      <c r="H107" s="373" t="s">
        <v>675</v>
      </c>
      <c r="I107" s="372" t="s">
        <v>2069</v>
      </c>
      <c r="J107" s="374">
        <v>94.39</v>
      </c>
    </row>
    <row r="108" spans="1:10" x14ac:dyDescent="0.3">
      <c r="A108" s="369" t="s">
        <v>2919</v>
      </c>
      <c r="B108" s="369" t="s">
        <v>14</v>
      </c>
      <c r="C108" s="369" t="s">
        <v>2920</v>
      </c>
      <c r="D108" s="369" t="s">
        <v>2922</v>
      </c>
      <c r="E108" s="369" t="s">
        <v>2053</v>
      </c>
      <c r="F108" s="369" t="str">
        <f>IFERROR(VLOOKUP(E108,[2]P!$D$2:$E$14,2,0),"Non")</f>
        <v>Non</v>
      </c>
      <c r="G108" s="369" t="s">
        <v>675</v>
      </c>
      <c r="H108" s="370" t="s">
        <v>675</v>
      </c>
      <c r="I108" s="369" t="s">
        <v>2069</v>
      </c>
      <c r="J108" s="371">
        <v>120.68</v>
      </c>
    </row>
    <row r="109" spans="1:10" x14ac:dyDescent="0.3">
      <c r="A109" s="372" t="s">
        <v>2919</v>
      </c>
      <c r="B109" s="372" t="s">
        <v>14</v>
      </c>
      <c r="C109" s="372" t="s">
        <v>2920</v>
      </c>
      <c r="D109" s="372" t="s">
        <v>2922</v>
      </c>
      <c r="E109" s="372" t="s">
        <v>2044</v>
      </c>
      <c r="F109" s="372" t="str">
        <f>IFERROR(VLOOKUP(E109,[2]P!$D$2:$E$14,2,0),"Non")</f>
        <v>Non</v>
      </c>
      <c r="G109" s="372" t="s">
        <v>675</v>
      </c>
      <c r="H109" s="373" t="s">
        <v>675</v>
      </c>
      <c r="I109" s="372" t="s">
        <v>2069</v>
      </c>
      <c r="J109" s="374">
        <v>1.42</v>
      </c>
    </row>
    <row r="110" spans="1:10" x14ac:dyDescent="0.3">
      <c r="A110" s="369" t="s">
        <v>2919</v>
      </c>
      <c r="B110" s="369" t="s">
        <v>14</v>
      </c>
      <c r="C110" s="369" t="s">
        <v>2920</v>
      </c>
      <c r="D110" s="369" t="s">
        <v>2922</v>
      </c>
      <c r="E110" s="369" t="s">
        <v>1931</v>
      </c>
      <c r="F110" s="369" t="str">
        <f>IFERROR(VLOOKUP(E110,[2]P!$D$2:$E$14,2,0),"Non")</f>
        <v>Non</v>
      </c>
      <c r="G110" s="369" t="s">
        <v>675</v>
      </c>
      <c r="H110" s="370" t="s">
        <v>675</v>
      </c>
      <c r="I110" s="369" t="s">
        <v>2069</v>
      </c>
      <c r="J110" s="371">
        <v>249.49</v>
      </c>
    </row>
    <row r="111" spans="1:10" x14ac:dyDescent="0.3">
      <c r="A111" s="372" t="s">
        <v>2919</v>
      </c>
      <c r="B111" s="372" t="s">
        <v>14</v>
      </c>
      <c r="C111" s="372" t="s">
        <v>2920</v>
      </c>
      <c r="D111" s="372" t="s">
        <v>2922</v>
      </c>
      <c r="E111" s="372" t="s">
        <v>2924</v>
      </c>
      <c r="F111" s="372" t="str">
        <f>IFERROR(VLOOKUP(E111,[2]P!$D$2:$E$14,2,0),"Non")</f>
        <v>Non</v>
      </c>
      <c r="G111" s="372" t="s">
        <v>675</v>
      </c>
      <c r="H111" s="373" t="s">
        <v>675</v>
      </c>
      <c r="I111" s="372" t="s">
        <v>2069</v>
      </c>
      <c r="J111" s="374">
        <v>0.03</v>
      </c>
    </row>
    <row r="112" spans="1:10" x14ac:dyDescent="0.3">
      <c r="A112" s="369" t="s">
        <v>2919</v>
      </c>
      <c r="B112" s="369" t="s">
        <v>14</v>
      </c>
      <c r="C112" s="369" t="s">
        <v>2920</v>
      </c>
      <c r="D112" s="369" t="s">
        <v>2922</v>
      </c>
      <c r="E112" s="369" t="s">
        <v>2063</v>
      </c>
      <c r="F112" s="369" t="str">
        <f>IFERROR(VLOOKUP(E112,[2]P!$D$2:$E$14,2,0),"Non")</f>
        <v>Non</v>
      </c>
      <c r="G112" s="369" t="s">
        <v>675</v>
      </c>
      <c r="H112" s="370" t="s">
        <v>675</v>
      </c>
      <c r="I112" s="369" t="s">
        <v>2069</v>
      </c>
      <c r="J112" s="371">
        <v>158.47</v>
      </c>
    </row>
    <row r="113" spans="1:10" x14ac:dyDescent="0.3">
      <c r="A113" s="372" t="s">
        <v>2919</v>
      </c>
      <c r="B113" s="372" t="s">
        <v>14</v>
      </c>
      <c r="C113" s="372" t="s">
        <v>2920</v>
      </c>
      <c r="D113" s="372" t="s">
        <v>2925</v>
      </c>
      <c r="E113" s="372" t="s">
        <v>2926</v>
      </c>
      <c r="F113" s="372" t="str">
        <f>IFERROR(VLOOKUP(E113,[2]P!$D$2:$E$14,2,0),"Non")</f>
        <v>Non</v>
      </c>
      <c r="G113" s="372" t="s">
        <v>675</v>
      </c>
      <c r="H113" s="373" t="s">
        <v>675</v>
      </c>
      <c r="I113" s="372" t="s">
        <v>2069</v>
      </c>
      <c r="J113" s="374">
        <v>-10701.72</v>
      </c>
    </row>
    <row r="114" spans="1:10" x14ac:dyDescent="0.3">
      <c r="A114" s="369" t="s">
        <v>2919</v>
      </c>
      <c r="B114" s="369" t="s">
        <v>14</v>
      </c>
      <c r="C114" s="369" t="s">
        <v>2920</v>
      </c>
      <c r="D114" s="369" t="s">
        <v>2921</v>
      </c>
      <c r="E114" s="369" t="s">
        <v>1889</v>
      </c>
      <c r="F114" s="369" t="str">
        <f>IFERROR(VLOOKUP(E114,[2]P!$D$2:$E$14,2,0),"Non")</f>
        <v>Non</v>
      </c>
      <c r="G114" s="369" t="s">
        <v>675</v>
      </c>
      <c r="H114" s="370" t="s">
        <v>675</v>
      </c>
      <c r="I114" s="369" t="s">
        <v>2069</v>
      </c>
      <c r="J114" s="371">
        <v>23.34</v>
      </c>
    </row>
    <row r="115" spans="1:10" x14ac:dyDescent="0.3">
      <c r="A115" s="372" t="s">
        <v>2919</v>
      </c>
      <c r="B115" s="372" t="s">
        <v>14</v>
      </c>
      <c r="C115" s="372" t="s">
        <v>2920</v>
      </c>
      <c r="D115" s="372" t="s">
        <v>2925</v>
      </c>
      <c r="E115" s="372" t="s">
        <v>1955</v>
      </c>
      <c r="F115" s="372" t="str">
        <f>IFERROR(VLOOKUP(E115,[2]P!$D$2:$E$14,2,0),"Non")</f>
        <v>Oui</v>
      </c>
      <c r="G115" s="372" t="s">
        <v>665</v>
      </c>
      <c r="H115" s="373" t="s">
        <v>2942</v>
      </c>
      <c r="I115" s="372" t="s">
        <v>2069</v>
      </c>
      <c r="J115" s="374">
        <v>1781.64</v>
      </c>
    </row>
    <row r="116" spans="1:10" x14ac:dyDescent="0.3">
      <c r="A116" s="369" t="s">
        <v>2919</v>
      </c>
      <c r="B116" s="369" t="s">
        <v>14</v>
      </c>
      <c r="C116" s="369" t="s">
        <v>2920</v>
      </c>
      <c r="D116" s="369" t="s">
        <v>2925</v>
      </c>
      <c r="E116" s="369" t="s">
        <v>2928</v>
      </c>
      <c r="F116" s="369" t="str">
        <f>IFERROR(VLOOKUP(E116,[2]P!$D$2:$E$14,2,0),"Non")</f>
        <v>Oui</v>
      </c>
      <c r="G116" s="369" t="s">
        <v>665</v>
      </c>
      <c r="H116" s="370" t="s">
        <v>2942</v>
      </c>
      <c r="I116" s="369" t="s">
        <v>2069</v>
      </c>
      <c r="J116" s="371">
        <v>186.94</v>
      </c>
    </row>
    <row r="117" spans="1:10" x14ac:dyDescent="0.3">
      <c r="A117" s="372" t="s">
        <v>2919</v>
      </c>
      <c r="B117" s="372" t="s">
        <v>14</v>
      </c>
      <c r="C117" s="372" t="s">
        <v>2920</v>
      </c>
      <c r="D117" s="372" t="s">
        <v>2925</v>
      </c>
      <c r="E117" s="372" t="s">
        <v>1976</v>
      </c>
      <c r="F117" s="372" t="str">
        <f>IFERROR(VLOOKUP(E117,[2]P!$D$2:$E$14,2,0),"Non")</f>
        <v>Oui</v>
      </c>
      <c r="G117" s="372" t="s">
        <v>665</v>
      </c>
      <c r="H117" s="373" t="s">
        <v>2942</v>
      </c>
      <c r="I117" s="372" t="s">
        <v>2069</v>
      </c>
      <c r="J117" s="374">
        <v>2248.58</v>
      </c>
    </row>
    <row r="118" spans="1:10" x14ac:dyDescent="0.3">
      <c r="A118" s="369" t="s">
        <v>2919</v>
      </c>
      <c r="B118" s="369" t="s">
        <v>14</v>
      </c>
      <c r="C118" s="369" t="s">
        <v>2920</v>
      </c>
      <c r="D118" s="369" t="s">
        <v>2935</v>
      </c>
      <c r="E118" s="369" t="s">
        <v>1987</v>
      </c>
      <c r="F118" s="369" t="str">
        <f>IFERROR(VLOOKUP(E118,[2]P!$D$2:$E$14,2,0),"Non")</f>
        <v>Oui</v>
      </c>
      <c r="G118" s="369" t="s">
        <v>665</v>
      </c>
      <c r="H118" s="370" t="s">
        <v>2942</v>
      </c>
      <c r="I118" s="369" t="s">
        <v>2069</v>
      </c>
      <c r="J118" s="371">
        <v>9.89</v>
      </c>
    </row>
    <row r="119" spans="1:10" x14ac:dyDescent="0.3">
      <c r="A119" s="372" t="s">
        <v>2919</v>
      </c>
      <c r="B119" s="372" t="s">
        <v>14</v>
      </c>
      <c r="C119" s="372" t="s">
        <v>2920</v>
      </c>
      <c r="D119" s="372" t="s">
        <v>2929</v>
      </c>
      <c r="E119" s="372" t="s">
        <v>1990</v>
      </c>
      <c r="F119" s="372" t="str">
        <f>IFERROR(VLOOKUP(E119,[2]P!$D$2:$E$14,2,0),"Non")</f>
        <v>Oui</v>
      </c>
      <c r="G119" s="372" t="s">
        <v>665</v>
      </c>
      <c r="H119" s="373" t="s">
        <v>2942</v>
      </c>
      <c r="I119" s="372" t="s">
        <v>2069</v>
      </c>
      <c r="J119" s="374">
        <v>2.52</v>
      </c>
    </row>
    <row r="120" spans="1:10" x14ac:dyDescent="0.3">
      <c r="A120" s="369" t="s">
        <v>2919</v>
      </c>
      <c r="B120" s="369" t="s">
        <v>14</v>
      </c>
      <c r="C120" s="369" t="s">
        <v>2920</v>
      </c>
      <c r="D120" s="369" t="s">
        <v>2930</v>
      </c>
      <c r="E120" s="369" t="s">
        <v>2048</v>
      </c>
      <c r="F120" s="369" t="str">
        <f>IFERROR(VLOOKUP(E120,[2]P!$D$2:$E$14,2,0),"Non")</f>
        <v>Oui</v>
      </c>
      <c r="G120" s="369" t="s">
        <v>665</v>
      </c>
      <c r="H120" s="370" t="s">
        <v>2942</v>
      </c>
      <c r="I120" s="369" t="s">
        <v>2069</v>
      </c>
      <c r="J120" s="371">
        <v>2652.94</v>
      </c>
    </row>
    <row r="121" spans="1:10" x14ac:dyDescent="0.3">
      <c r="A121" s="372" t="s">
        <v>2919</v>
      </c>
      <c r="B121" s="372" t="s">
        <v>14</v>
      </c>
      <c r="C121" s="372" t="s">
        <v>2920</v>
      </c>
      <c r="D121" s="372" t="s">
        <v>2931</v>
      </c>
      <c r="E121" s="372" t="s">
        <v>2932</v>
      </c>
      <c r="F121" s="372" t="str">
        <f>IFERROR(VLOOKUP(E121,[2]P!$D$2:$E$14,2,0),"Non")</f>
        <v>Non</v>
      </c>
      <c r="G121" s="372" t="s">
        <v>675</v>
      </c>
      <c r="H121" s="373" t="s">
        <v>675</v>
      </c>
      <c r="I121" s="372" t="s">
        <v>2069</v>
      </c>
      <c r="J121" s="374">
        <v>70.33</v>
      </c>
    </row>
    <row r="122" spans="1:10" x14ac:dyDescent="0.3">
      <c r="A122" s="369" t="s">
        <v>2919</v>
      </c>
      <c r="B122" s="369" t="s">
        <v>14</v>
      </c>
      <c r="C122" s="369"/>
      <c r="D122" s="369" t="s">
        <v>2940</v>
      </c>
      <c r="E122" s="369" t="s">
        <v>2941</v>
      </c>
      <c r="F122" s="369" t="str">
        <f>IFERROR(VLOOKUP(E122,[2]P!$D$2:$E$14,2,0),"Non")</f>
        <v>Non</v>
      </c>
      <c r="G122" s="369" t="s">
        <v>675</v>
      </c>
      <c r="H122" s="370" t="s">
        <v>675</v>
      </c>
      <c r="I122" s="369" t="s">
        <v>2069</v>
      </c>
      <c r="J122" s="371">
        <v>38.42</v>
      </c>
    </row>
    <row r="123" spans="1:10" x14ac:dyDescent="0.3">
      <c r="A123" s="372" t="s">
        <v>2919</v>
      </c>
      <c r="B123" s="372" t="s">
        <v>21</v>
      </c>
      <c r="C123" s="372" t="s">
        <v>2920</v>
      </c>
      <c r="D123" s="372" t="s">
        <v>2921</v>
      </c>
      <c r="E123" s="372" t="s">
        <v>2041</v>
      </c>
      <c r="F123" s="372" t="str">
        <f>IFERROR(VLOOKUP(E123,[2]P!$D$2:$E$14,2,0),"Non")</f>
        <v>Non</v>
      </c>
      <c r="G123" s="372" t="s">
        <v>675</v>
      </c>
      <c r="H123" s="373" t="s">
        <v>675</v>
      </c>
      <c r="I123" s="372" t="s">
        <v>2069</v>
      </c>
      <c r="J123" s="374">
        <v>99.33</v>
      </c>
    </row>
    <row r="124" spans="1:10" x14ac:dyDescent="0.3">
      <c r="A124" s="369" t="s">
        <v>2919</v>
      </c>
      <c r="B124" s="369" t="s">
        <v>21</v>
      </c>
      <c r="C124" s="369" t="s">
        <v>2920</v>
      </c>
      <c r="D124" s="369" t="s">
        <v>2922</v>
      </c>
      <c r="E124" s="369" t="s">
        <v>2042</v>
      </c>
      <c r="F124" s="369" t="str">
        <f>IFERROR(VLOOKUP(E124,[2]P!$D$2:$E$14,2,0),"Non")</f>
        <v>Non</v>
      </c>
      <c r="G124" s="369" t="s">
        <v>675</v>
      </c>
      <c r="H124" s="370" t="s">
        <v>675</v>
      </c>
      <c r="I124" s="369" t="s">
        <v>2069</v>
      </c>
      <c r="J124" s="371">
        <v>16.8</v>
      </c>
    </row>
    <row r="125" spans="1:10" x14ac:dyDescent="0.3">
      <c r="A125" s="372" t="s">
        <v>2919</v>
      </c>
      <c r="B125" s="372" t="s">
        <v>21</v>
      </c>
      <c r="C125" s="372" t="s">
        <v>2920</v>
      </c>
      <c r="D125" s="372" t="s">
        <v>2922</v>
      </c>
      <c r="E125" s="372" t="s">
        <v>2050</v>
      </c>
      <c r="F125" s="372" t="str">
        <f>IFERROR(VLOOKUP(E125,[2]P!$D$2:$E$14,2,0),"Non")</f>
        <v>Non</v>
      </c>
      <c r="G125" s="372" t="s">
        <v>675</v>
      </c>
      <c r="H125" s="373" t="s">
        <v>675</v>
      </c>
      <c r="I125" s="372" t="s">
        <v>2069</v>
      </c>
      <c r="J125" s="374">
        <v>646.96</v>
      </c>
    </row>
    <row r="126" spans="1:10" x14ac:dyDescent="0.3">
      <c r="A126" s="369" t="s">
        <v>2919</v>
      </c>
      <c r="B126" s="369" t="s">
        <v>21</v>
      </c>
      <c r="C126" s="369" t="s">
        <v>2920</v>
      </c>
      <c r="D126" s="369" t="s">
        <v>2922</v>
      </c>
      <c r="E126" s="369" t="s">
        <v>2043</v>
      </c>
      <c r="F126" s="369" t="str">
        <f>IFERROR(VLOOKUP(E126,[2]P!$D$2:$E$14,2,0),"Non")</f>
        <v>Non</v>
      </c>
      <c r="G126" s="369" t="s">
        <v>675</v>
      </c>
      <c r="H126" s="370" t="s">
        <v>675</v>
      </c>
      <c r="I126" s="369" t="s">
        <v>2069</v>
      </c>
      <c r="J126" s="371">
        <v>0.3</v>
      </c>
    </row>
    <row r="127" spans="1:10" x14ac:dyDescent="0.3">
      <c r="A127" s="372" t="s">
        <v>2919</v>
      </c>
      <c r="B127" s="372" t="s">
        <v>21</v>
      </c>
      <c r="C127" s="372" t="s">
        <v>2920</v>
      </c>
      <c r="D127" s="372" t="s">
        <v>2922</v>
      </c>
      <c r="E127" s="372" t="s">
        <v>2051</v>
      </c>
      <c r="F127" s="372" t="str">
        <f>IFERROR(VLOOKUP(E127,[2]P!$D$2:$E$14,2,0),"Non")</f>
        <v>Non</v>
      </c>
      <c r="G127" s="372" t="s">
        <v>675</v>
      </c>
      <c r="H127" s="373" t="s">
        <v>675</v>
      </c>
      <c r="I127" s="372" t="s">
        <v>2069</v>
      </c>
      <c r="J127" s="374">
        <v>8.94</v>
      </c>
    </row>
    <row r="128" spans="1:10" x14ac:dyDescent="0.3">
      <c r="A128" s="369" t="s">
        <v>2919</v>
      </c>
      <c r="B128" s="369" t="s">
        <v>21</v>
      </c>
      <c r="C128" s="369" t="s">
        <v>2920</v>
      </c>
      <c r="D128" s="369" t="s">
        <v>2922</v>
      </c>
      <c r="E128" s="369" t="s">
        <v>2923</v>
      </c>
      <c r="F128" s="369" t="str">
        <f>IFERROR(VLOOKUP(E128,[2]P!$D$2:$E$14,2,0),"Non")</f>
        <v>Non</v>
      </c>
      <c r="G128" s="369" t="s">
        <v>675</v>
      </c>
      <c r="H128" s="370" t="s">
        <v>675</v>
      </c>
      <c r="I128" s="369" t="s">
        <v>2069</v>
      </c>
      <c r="J128" s="371">
        <v>0.53</v>
      </c>
    </row>
    <row r="129" spans="1:10" x14ac:dyDescent="0.3">
      <c r="A129" s="372" t="s">
        <v>2919</v>
      </c>
      <c r="B129" s="372" t="s">
        <v>21</v>
      </c>
      <c r="C129" s="372" t="s">
        <v>2920</v>
      </c>
      <c r="D129" s="372" t="s">
        <v>2922</v>
      </c>
      <c r="E129" s="372" t="s">
        <v>2052</v>
      </c>
      <c r="F129" s="372" t="str">
        <f>IFERROR(VLOOKUP(E129,[2]P!$D$2:$E$14,2,0),"Non")</f>
        <v>Non</v>
      </c>
      <c r="G129" s="372" t="s">
        <v>675</v>
      </c>
      <c r="H129" s="373" t="s">
        <v>675</v>
      </c>
      <c r="I129" s="372" t="s">
        <v>2069</v>
      </c>
      <c r="J129" s="374">
        <v>0.33</v>
      </c>
    </row>
    <row r="130" spans="1:10" x14ac:dyDescent="0.3">
      <c r="A130" s="369" t="s">
        <v>2919</v>
      </c>
      <c r="B130" s="369" t="s">
        <v>21</v>
      </c>
      <c r="C130" s="369" t="s">
        <v>2920</v>
      </c>
      <c r="D130" s="369" t="s">
        <v>2922</v>
      </c>
      <c r="E130" s="369" t="s">
        <v>2053</v>
      </c>
      <c r="F130" s="369" t="str">
        <f>IFERROR(VLOOKUP(E130,[2]P!$D$2:$E$14,2,0),"Non")</f>
        <v>Non</v>
      </c>
      <c r="G130" s="369" t="s">
        <v>675</v>
      </c>
      <c r="H130" s="370" t="s">
        <v>675</v>
      </c>
      <c r="I130" s="369" t="s">
        <v>2069</v>
      </c>
      <c r="J130" s="371">
        <v>4.01</v>
      </c>
    </row>
    <row r="131" spans="1:10" x14ac:dyDescent="0.3">
      <c r="A131" s="372" t="s">
        <v>2919</v>
      </c>
      <c r="B131" s="372" t="s">
        <v>21</v>
      </c>
      <c r="C131" s="372" t="s">
        <v>2920</v>
      </c>
      <c r="D131" s="372" t="s">
        <v>2922</v>
      </c>
      <c r="E131" s="372" t="s">
        <v>2044</v>
      </c>
      <c r="F131" s="372" t="str">
        <f>IFERROR(VLOOKUP(E131,[2]P!$D$2:$E$14,2,0),"Non")</f>
        <v>Non</v>
      </c>
      <c r="G131" s="372" t="s">
        <v>675</v>
      </c>
      <c r="H131" s="373" t="s">
        <v>675</v>
      </c>
      <c r="I131" s="372" t="s">
        <v>2069</v>
      </c>
      <c r="J131" s="374">
        <v>2.1800000000000002</v>
      </c>
    </row>
    <row r="132" spans="1:10" x14ac:dyDescent="0.3">
      <c r="A132" s="369" t="s">
        <v>2919</v>
      </c>
      <c r="B132" s="369" t="s">
        <v>21</v>
      </c>
      <c r="C132" s="369" t="s">
        <v>2920</v>
      </c>
      <c r="D132" s="369" t="s">
        <v>2922</v>
      </c>
      <c r="E132" s="369" t="s">
        <v>1931</v>
      </c>
      <c r="F132" s="369" t="str">
        <f>IFERROR(VLOOKUP(E132,[2]P!$D$2:$E$14,2,0),"Non")</f>
        <v>Non</v>
      </c>
      <c r="G132" s="369" t="s">
        <v>675</v>
      </c>
      <c r="H132" s="370" t="s">
        <v>675</v>
      </c>
      <c r="I132" s="369" t="s">
        <v>2069</v>
      </c>
      <c r="J132" s="371">
        <v>10.4</v>
      </c>
    </row>
    <row r="133" spans="1:10" x14ac:dyDescent="0.3">
      <c r="A133" s="372" t="s">
        <v>2919</v>
      </c>
      <c r="B133" s="372" t="s">
        <v>21</v>
      </c>
      <c r="C133" s="372" t="s">
        <v>2920</v>
      </c>
      <c r="D133" s="372" t="s">
        <v>2925</v>
      </c>
      <c r="E133" s="372" t="s">
        <v>2928</v>
      </c>
      <c r="F133" s="372" t="str">
        <f>IFERROR(VLOOKUP(E133,[2]P!$D$2:$E$14,2,0),"Non")</f>
        <v>Oui</v>
      </c>
      <c r="G133" s="372" t="s">
        <v>666</v>
      </c>
      <c r="H133" s="373" t="s">
        <v>7</v>
      </c>
      <c r="I133" s="372" t="s">
        <v>2069</v>
      </c>
      <c r="J133" s="374">
        <v>15</v>
      </c>
    </row>
    <row r="134" spans="1:10" x14ac:dyDescent="0.3">
      <c r="A134" s="369" t="s">
        <v>2919</v>
      </c>
      <c r="B134" s="369" t="s">
        <v>21</v>
      </c>
      <c r="C134" s="369" t="s">
        <v>2920</v>
      </c>
      <c r="D134" s="369" t="s">
        <v>2935</v>
      </c>
      <c r="E134" s="369" t="s">
        <v>1987</v>
      </c>
      <c r="F134" s="369" t="str">
        <f>IFERROR(VLOOKUP(E134,[2]P!$D$2:$E$14,2,0),"Non")</f>
        <v>Oui</v>
      </c>
      <c r="G134" s="369" t="s">
        <v>666</v>
      </c>
      <c r="H134" s="370" t="s">
        <v>7</v>
      </c>
      <c r="I134" s="369" t="s">
        <v>2069</v>
      </c>
      <c r="J134" s="371">
        <v>12.37</v>
      </c>
    </row>
    <row r="135" spans="1:10" x14ac:dyDescent="0.3">
      <c r="A135" s="372" t="s">
        <v>2919</v>
      </c>
      <c r="B135" s="372" t="s">
        <v>21</v>
      </c>
      <c r="C135" s="372" t="s">
        <v>2920</v>
      </c>
      <c r="D135" s="372" t="s">
        <v>2930</v>
      </c>
      <c r="E135" s="372" t="s">
        <v>2048</v>
      </c>
      <c r="F135" s="372" t="str">
        <f>IFERROR(VLOOKUP(E135,[2]P!$D$2:$E$14,2,0),"Non")</f>
        <v>Oui</v>
      </c>
      <c r="G135" s="372" t="s">
        <v>666</v>
      </c>
      <c r="H135" s="373" t="s">
        <v>7</v>
      </c>
      <c r="I135" s="372" t="s">
        <v>2069</v>
      </c>
      <c r="J135" s="374">
        <v>120</v>
      </c>
    </row>
    <row r="136" spans="1:10" x14ac:dyDescent="0.3">
      <c r="A136" s="369" t="s">
        <v>2919</v>
      </c>
      <c r="B136" s="369" t="s">
        <v>23</v>
      </c>
      <c r="C136" s="369" t="s">
        <v>2920</v>
      </c>
      <c r="D136" s="369" t="s">
        <v>2921</v>
      </c>
      <c r="E136" s="369" t="s">
        <v>2041</v>
      </c>
      <c r="F136" s="369" t="str">
        <f>IFERROR(VLOOKUP(E136,[2]P!$D$2:$E$14,2,0),"Non")</f>
        <v>Non</v>
      </c>
      <c r="G136" s="369" t="s">
        <v>675</v>
      </c>
      <c r="H136" s="370" t="s">
        <v>675</v>
      </c>
      <c r="I136" s="369" t="s">
        <v>2069</v>
      </c>
      <c r="J136" s="371">
        <v>0.22</v>
      </c>
    </row>
    <row r="137" spans="1:10" x14ac:dyDescent="0.3">
      <c r="A137" s="372" t="s">
        <v>2919</v>
      </c>
      <c r="B137" s="372" t="s">
        <v>23</v>
      </c>
      <c r="C137" s="372" t="s">
        <v>2920</v>
      </c>
      <c r="D137" s="372" t="s">
        <v>2922</v>
      </c>
      <c r="E137" s="372" t="s">
        <v>2051</v>
      </c>
      <c r="F137" s="372" t="str">
        <f>IFERROR(VLOOKUP(E137,[2]P!$D$2:$E$14,2,0),"Non")</f>
        <v>Non</v>
      </c>
      <c r="G137" s="372" t="s">
        <v>675</v>
      </c>
      <c r="H137" s="373" t="s">
        <v>675</v>
      </c>
      <c r="I137" s="372" t="s">
        <v>2069</v>
      </c>
      <c r="J137" s="374">
        <v>0.04</v>
      </c>
    </row>
    <row r="138" spans="1:10" x14ac:dyDescent="0.3">
      <c r="A138" s="369" t="s">
        <v>2919</v>
      </c>
      <c r="B138" s="369" t="s">
        <v>23</v>
      </c>
      <c r="C138" s="369" t="s">
        <v>2920</v>
      </c>
      <c r="D138" s="369" t="s">
        <v>2922</v>
      </c>
      <c r="E138" s="369" t="s">
        <v>1931</v>
      </c>
      <c r="F138" s="369" t="str">
        <f>IFERROR(VLOOKUP(E138,[2]P!$D$2:$E$14,2,0),"Non")</f>
        <v>Non</v>
      </c>
      <c r="G138" s="369" t="s">
        <v>675</v>
      </c>
      <c r="H138" s="370" t="s">
        <v>675</v>
      </c>
      <c r="I138" s="369" t="s">
        <v>2069</v>
      </c>
      <c r="J138" s="371">
        <v>0.06</v>
      </c>
    </row>
    <row r="139" spans="1:10" x14ac:dyDescent="0.3">
      <c r="A139" s="372" t="s">
        <v>2919</v>
      </c>
      <c r="B139" s="372" t="s">
        <v>23</v>
      </c>
      <c r="C139" s="372" t="s">
        <v>2920</v>
      </c>
      <c r="D139" s="372" t="s">
        <v>2925</v>
      </c>
      <c r="E139" s="372" t="s">
        <v>1955</v>
      </c>
      <c r="F139" s="372" t="str">
        <f>IFERROR(VLOOKUP(E139,[2]P!$D$2:$E$14,2,0),"Non")</f>
        <v>Oui</v>
      </c>
      <c r="G139" s="372" t="s">
        <v>665</v>
      </c>
      <c r="H139" s="373" t="s">
        <v>2943</v>
      </c>
      <c r="I139" s="372" t="s">
        <v>2069</v>
      </c>
      <c r="J139" s="374">
        <v>1419.62</v>
      </c>
    </row>
    <row r="140" spans="1:10" x14ac:dyDescent="0.3">
      <c r="A140" s="369" t="s">
        <v>2919</v>
      </c>
      <c r="B140" s="369" t="s">
        <v>23</v>
      </c>
      <c r="C140" s="369" t="s">
        <v>2920</v>
      </c>
      <c r="D140" s="369" t="s">
        <v>2925</v>
      </c>
      <c r="E140" s="369" t="s">
        <v>2928</v>
      </c>
      <c r="F140" s="369" t="str">
        <f>IFERROR(VLOOKUP(E140,[2]P!$D$2:$E$14,2,0),"Non")</f>
        <v>Oui</v>
      </c>
      <c r="G140" s="369" t="s">
        <v>665</v>
      </c>
      <c r="H140" s="370" t="s">
        <v>2943</v>
      </c>
      <c r="I140" s="369" t="s">
        <v>2069</v>
      </c>
      <c r="J140" s="371">
        <v>74.599999999999994</v>
      </c>
    </row>
    <row r="141" spans="1:10" x14ac:dyDescent="0.3">
      <c r="A141" s="372" t="s">
        <v>2919</v>
      </c>
      <c r="B141" s="372" t="s">
        <v>23</v>
      </c>
      <c r="C141" s="372" t="s">
        <v>2920</v>
      </c>
      <c r="D141" s="372" t="s">
        <v>2925</v>
      </c>
      <c r="E141" s="372" t="s">
        <v>1976</v>
      </c>
      <c r="F141" s="372" t="str">
        <f>IFERROR(VLOOKUP(E141,[2]P!$D$2:$E$14,2,0),"Non")</f>
        <v>Oui</v>
      </c>
      <c r="G141" s="372" t="s">
        <v>665</v>
      </c>
      <c r="H141" s="373" t="s">
        <v>2943</v>
      </c>
      <c r="I141" s="372" t="s">
        <v>2069</v>
      </c>
      <c r="J141" s="374">
        <v>283.98</v>
      </c>
    </row>
    <row r="142" spans="1:10" x14ac:dyDescent="0.3">
      <c r="A142" s="369" t="s">
        <v>2919</v>
      </c>
      <c r="B142" s="369" t="s">
        <v>23</v>
      </c>
      <c r="C142" s="369" t="s">
        <v>2920</v>
      </c>
      <c r="D142" s="369" t="s">
        <v>2931</v>
      </c>
      <c r="E142" s="369" t="s">
        <v>2932</v>
      </c>
      <c r="F142" s="369" t="str">
        <f>IFERROR(VLOOKUP(E142,[2]P!$D$2:$E$14,2,0),"Non")</f>
        <v>Non</v>
      </c>
      <c r="G142" s="369" t="s">
        <v>675</v>
      </c>
      <c r="H142" s="370" t="s">
        <v>675</v>
      </c>
      <c r="I142" s="369" t="s">
        <v>2069</v>
      </c>
      <c r="J142" s="371">
        <v>22.92</v>
      </c>
    </row>
    <row r="143" spans="1:10" x14ac:dyDescent="0.3">
      <c r="A143" s="372" t="s">
        <v>2919</v>
      </c>
      <c r="B143" s="372" t="s">
        <v>9</v>
      </c>
      <c r="C143" s="372" t="s">
        <v>2920</v>
      </c>
      <c r="D143" s="372" t="s">
        <v>2921</v>
      </c>
      <c r="E143" s="372" t="s">
        <v>2041</v>
      </c>
      <c r="F143" s="372" t="str">
        <f>IFERROR(VLOOKUP(E143,[2]P!$D$2:$E$14,2,0),"Non")</f>
        <v>Non</v>
      </c>
      <c r="G143" s="372" t="s">
        <v>675</v>
      </c>
      <c r="H143" s="373" t="s">
        <v>675</v>
      </c>
      <c r="I143" s="372" t="s">
        <v>2069</v>
      </c>
      <c r="J143" s="374">
        <v>1907.32</v>
      </c>
    </row>
    <row r="144" spans="1:10" x14ac:dyDescent="0.3">
      <c r="A144" s="369" t="s">
        <v>2919</v>
      </c>
      <c r="B144" s="369" t="s">
        <v>9</v>
      </c>
      <c r="C144" s="369" t="s">
        <v>2920</v>
      </c>
      <c r="D144" s="369" t="s">
        <v>2921</v>
      </c>
      <c r="E144" s="369" t="s">
        <v>1889</v>
      </c>
      <c r="F144" s="369" t="str">
        <f>IFERROR(VLOOKUP(E144,[2]P!$D$2:$E$14,2,0),"Non")</f>
        <v>Non</v>
      </c>
      <c r="G144" s="369" t="s">
        <v>675</v>
      </c>
      <c r="H144" s="370" t="s">
        <v>675</v>
      </c>
      <c r="I144" s="369" t="s">
        <v>2069</v>
      </c>
      <c r="J144" s="371">
        <v>2</v>
      </c>
    </row>
    <row r="145" spans="1:10" x14ac:dyDescent="0.3">
      <c r="A145" s="372" t="s">
        <v>2919</v>
      </c>
      <c r="B145" s="372" t="s">
        <v>9</v>
      </c>
      <c r="C145" s="372" t="s">
        <v>2920</v>
      </c>
      <c r="D145" s="372" t="s">
        <v>2922</v>
      </c>
      <c r="E145" s="372" t="s">
        <v>2042</v>
      </c>
      <c r="F145" s="372" t="str">
        <f>IFERROR(VLOOKUP(E145,[2]P!$D$2:$E$14,2,0),"Non")</f>
        <v>Non</v>
      </c>
      <c r="G145" s="372" t="s">
        <v>675</v>
      </c>
      <c r="H145" s="373" t="s">
        <v>675</v>
      </c>
      <c r="I145" s="372" t="s">
        <v>2069</v>
      </c>
      <c r="J145" s="374">
        <v>1330.92</v>
      </c>
    </row>
    <row r="146" spans="1:10" x14ac:dyDescent="0.3">
      <c r="A146" s="369" t="s">
        <v>2919</v>
      </c>
      <c r="B146" s="369" t="s">
        <v>9</v>
      </c>
      <c r="C146" s="369" t="s">
        <v>2920</v>
      </c>
      <c r="D146" s="369" t="s">
        <v>2922</v>
      </c>
      <c r="E146" s="369" t="s">
        <v>2043</v>
      </c>
      <c r="F146" s="369" t="str">
        <f>IFERROR(VLOOKUP(E146,[2]P!$D$2:$E$14,2,0),"Non")</f>
        <v>Non</v>
      </c>
      <c r="G146" s="369" t="s">
        <v>675</v>
      </c>
      <c r="H146" s="370" t="s">
        <v>675</v>
      </c>
      <c r="I146" s="369" t="s">
        <v>2069</v>
      </c>
      <c r="J146" s="371">
        <v>527.55999999999995</v>
      </c>
    </row>
    <row r="147" spans="1:10" x14ac:dyDescent="0.3">
      <c r="A147" s="372" t="s">
        <v>2919</v>
      </c>
      <c r="B147" s="372" t="s">
        <v>9</v>
      </c>
      <c r="C147" s="372" t="s">
        <v>2920</v>
      </c>
      <c r="D147" s="372" t="s">
        <v>2922</v>
      </c>
      <c r="E147" s="372" t="s">
        <v>2051</v>
      </c>
      <c r="F147" s="372" t="str">
        <f>IFERROR(VLOOKUP(E147,[2]P!$D$2:$E$14,2,0),"Non")</f>
        <v>Non</v>
      </c>
      <c r="G147" s="372" t="s">
        <v>675</v>
      </c>
      <c r="H147" s="373" t="s">
        <v>675</v>
      </c>
      <c r="I147" s="372" t="s">
        <v>2069</v>
      </c>
      <c r="J147" s="374">
        <v>216.67</v>
      </c>
    </row>
    <row r="148" spans="1:10" x14ac:dyDescent="0.3">
      <c r="A148" s="369" t="s">
        <v>2919</v>
      </c>
      <c r="B148" s="369" t="s">
        <v>9</v>
      </c>
      <c r="C148" s="369" t="s">
        <v>2920</v>
      </c>
      <c r="D148" s="369" t="s">
        <v>2922</v>
      </c>
      <c r="E148" s="369" t="s">
        <v>2923</v>
      </c>
      <c r="F148" s="369" t="str">
        <f>IFERROR(VLOOKUP(E148,[2]P!$D$2:$E$14,2,0),"Non")</f>
        <v>Non</v>
      </c>
      <c r="G148" s="369" t="s">
        <v>675</v>
      </c>
      <c r="H148" s="370" t="s">
        <v>675</v>
      </c>
      <c r="I148" s="369" t="s">
        <v>2069</v>
      </c>
      <c r="J148" s="371">
        <v>1560.68</v>
      </c>
    </row>
    <row r="149" spans="1:10" x14ac:dyDescent="0.3">
      <c r="A149" s="372" t="s">
        <v>2919</v>
      </c>
      <c r="B149" s="372" t="s">
        <v>9</v>
      </c>
      <c r="C149" s="372" t="s">
        <v>2920</v>
      </c>
      <c r="D149" s="372" t="s">
        <v>2922</v>
      </c>
      <c r="E149" s="372" t="s">
        <v>2052</v>
      </c>
      <c r="F149" s="372" t="str">
        <f>IFERROR(VLOOKUP(E149,[2]P!$D$2:$E$14,2,0),"Non")</f>
        <v>Non</v>
      </c>
      <c r="G149" s="372" t="s">
        <v>675</v>
      </c>
      <c r="H149" s="373" t="s">
        <v>675</v>
      </c>
      <c r="I149" s="372" t="s">
        <v>2069</v>
      </c>
      <c r="J149" s="374">
        <v>163.71</v>
      </c>
    </row>
    <row r="150" spans="1:10" x14ac:dyDescent="0.3">
      <c r="A150" s="369" t="s">
        <v>2919</v>
      </c>
      <c r="B150" s="369" t="s">
        <v>9</v>
      </c>
      <c r="C150" s="369" t="s">
        <v>2920</v>
      </c>
      <c r="D150" s="369" t="s">
        <v>2922</v>
      </c>
      <c r="E150" s="369" t="s">
        <v>2044</v>
      </c>
      <c r="F150" s="369" t="str">
        <f>IFERROR(VLOOKUP(E150,[2]P!$D$2:$E$14,2,0),"Non")</f>
        <v>Non</v>
      </c>
      <c r="G150" s="369" t="s">
        <v>675</v>
      </c>
      <c r="H150" s="370" t="s">
        <v>675</v>
      </c>
      <c r="I150" s="369" t="s">
        <v>2069</v>
      </c>
      <c r="J150" s="371">
        <v>0.81</v>
      </c>
    </row>
    <row r="151" spans="1:10" x14ac:dyDescent="0.3">
      <c r="A151" s="372" t="s">
        <v>2919</v>
      </c>
      <c r="B151" s="372" t="s">
        <v>9</v>
      </c>
      <c r="C151" s="372" t="s">
        <v>2920</v>
      </c>
      <c r="D151" s="372" t="s">
        <v>2922</v>
      </c>
      <c r="E151" s="372" t="s">
        <v>2924</v>
      </c>
      <c r="F151" s="372" t="str">
        <f>IFERROR(VLOOKUP(E151,[2]P!$D$2:$E$14,2,0),"Non")</f>
        <v>Non</v>
      </c>
      <c r="G151" s="372" t="s">
        <v>675</v>
      </c>
      <c r="H151" s="373" t="s">
        <v>675</v>
      </c>
      <c r="I151" s="372" t="s">
        <v>2069</v>
      </c>
      <c r="J151" s="374">
        <v>0.13</v>
      </c>
    </row>
    <row r="152" spans="1:10" x14ac:dyDescent="0.3">
      <c r="A152" s="369" t="s">
        <v>2919</v>
      </c>
      <c r="B152" s="369" t="s">
        <v>9</v>
      </c>
      <c r="C152" s="369" t="s">
        <v>2920</v>
      </c>
      <c r="D152" s="369" t="s">
        <v>2925</v>
      </c>
      <c r="E152" s="369" t="s">
        <v>2926</v>
      </c>
      <c r="F152" s="369" t="str">
        <f>IFERROR(VLOOKUP(E152,[2]P!$D$2:$E$14,2,0),"Non")</f>
        <v>Non</v>
      </c>
      <c r="G152" s="369" t="s">
        <v>675</v>
      </c>
      <c r="H152" s="370" t="s">
        <v>675</v>
      </c>
      <c r="I152" s="369" t="s">
        <v>2069</v>
      </c>
      <c r="J152" s="371">
        <v>-4959.59</v>
      </c>
    </row>
    <row r="153" spans="1:10" ht="27" x14ac:dyDescent="0.3">
      <c r="A153" s="372" t="s">
        <v>2919</v>
      </c>
      <c r="B153" s="372" t="s">
        <v>9</v>
      </c>
      <c r="C153" s="372" t="s">
        <v>2920</v>
      </c>
      <c r="D153" s="372" t="s">
        <v>2925</v>
      </c>
      <c r="E153" s="372" t="s">
        <v>1955</v>
      </c>
      <c r="F153" s="372" t="str">
        <f>IFERROR(VLOOKUP(E153,[2]P!$D$2:$E$14,2,0),"Non")</f>
        <v>Oui</v>
      </c>
      <c r="G153" s="372" t="s">
        <v>665</v>
      </c>
      <c r="H153" s="373" t="s">
        <v>2944</v>
      </c>
      <c r="I153" s="372" t="s">
        <v>2069</v>
      </c>
      <c r="J153" s="374">
        <v>4626.3</v>
      </c>
    </row>
    <row r="154" spans="1:10" ht="27" x14ac:dyDescent="0.3">
      <c r="A154" s="369" t="s">
        <v>2919</v>
      </c>
      <c r="B154" s="369" t="s">
        <v>9</v>
      </c>
      <c r="C154" s="369" t="s">
        <v>2920</v>
      </c>
      <c r="D154" s="369" t="s">
        <v>2925</v>
      </c>
      <c r="E154" s="369" t="s">
        <v>2928</v>
      </c>
      <c r="F154" s="369" t="str">
        <f>IFERROR(VLOOKUP(E154,[2]P!$D$2:$E$14,2,0),"Non")</f>
        <v>Oui</v>
      </c>
      <c r="G154" s="369" t="s">
        <v>665</v>
      </c>
      <c r="H154" s="370" t="s">
        <v>2944</v>
      </c>
      <c r="I154" s="369" t="s">
        <v>2069</v>
      </c>
      <c r="J154" s="371">
        <v>550.14</v>
      </c>
    </row>
    <row r="155" spans="1:10" ht="27" x14ac:dyDescent="0.3">
      <c r="A155" s="372" t="s">
        <v>2919</v>
      </c>
      <c r="B155" s="372" t="s">
        <v>9</v>
      </c>
      <c r="C155" s="372" t="s">
        <v>2920</v>
      </c>
      <c r="D155" s="372" t="s">
        <v>2925</v>
      </c>
      <c r="E155" s="372" t="s">
        <v>2945</v>
      </c>
      <c r="F155" s="372" t="str">
        <f>IFERROR(VLOOKUP(E155,[2]P!$D$2:$E$14,2,0),"Non")</f>
        <v>Oui</v>
      </c>
      <c r="G155" s="372" t="s">
        <v>665</v>
      </c>
      <c r="H155" s="373" t="s">
        <v>2944</v>
      </c>
      <c r="I155" s="372" t="s">
        <v>2069</v>
      </c>
      <c r="J155" s="374">
        <v>0.02</v>
      </c>
    </row>
    <row r="156" spans="1:10" ht="27" x14ac:dyDescent="0.3">
      <c r="A156" s="369" t="s">
        <v>2919</v>
      </c>
      <c r="B156" s="369" t="s">
        <v>9</v>
      </c>
      <c r="C156" s="369" t="s">
        <v>2920</v>
      </c>
      <c r="D156" s="369" t="s">
        <v>2925</v>
      </c>
      <c r="E156" s="369" t="s">
        <v>1976</v>
      </c>
      <c r="F156" s="369" t="str">
        <f>IFERROR(VLOOKUP(E156,[2]P!$D$2:$E$14,2,0),"Non")</f>
        <v>Oui</v>
      </c>
      <c r="G156" s="369" t="s">
        <v>665</v>
      </c>
      <c r="H156" s="370" t="s">
        <v>2944</v>
      </c>
      <c r="I156" s="369" t="s">
        <v>2069</v>
      </c>
      <c r="J156" s="371">
        <v>1841.01</v>
      </c>
    </row>
    <row r="157" spans="1:10" ht="27" x14ac:dyDescent="0.3">
      <c r="A157" s="372" t="s">
        <v>2919</v>
      </c>
      <c r="B157" s="372" t="s">
        <v>9</v>
      </c>
      <c r="C157" s="372" t="s">
        <v>2920</v>
      </c>
      <c r="D157" s="372" t="s">
        <v>2935</v>
      </c>
      <c r="E157" s="372" t="s">
        <v>1987</v>
      </c>
      <c r="F157" s="372" t="str">
        <f>IFERROR(VLOOKUP(E157,[2]P!$D$2:$E$14,2,0),"Non")</f>
        <v>Oui</v>
      </c>
      <c r="G157" s="372" t="s">
        <v>665</v>
      </c>
      <c r="H157" s="373" t="s">
        <v>2944</v>
      </c>
      <c r="I157" s="372" t="s">
        <v>2069</v>
      </c>
      <c r="J157" s="374">
        <v>5</v>
      </c>
    </row>
    <row r="158" spans="1:10" ht="27" x14ac:dyDescent="0.3">
      <c r="A158" s="369" t="s">
        <v>2919</v>
      </c>
      <c r="B158" s="369" t="s">
        <v>9</v>
      </c>
      <c r="C158" s="369" t="s">
        <v>2920</v>
      </c>
      <c r="D158" s="369" t="s">
        <v>2929</v>
      </c>
      <c r="E158" s="369" t="s">
        <v>1990</v>
      </c>
      <c r="F158" s="369" t="str">
        <f>IFERROR(VLOOKUP(E158,[2]P!$D$2:$E$14,2,0),"Non")</f>
        <v>Oui</v>
      </c>
      <c r="G158" s="369" t="s">
        <v>665</v>
      </c>
      <c r="H158" s="370" t="s">
        <v>2944</v>
      </c>
      <c r="I158" s="369" t="s">
        <v>2069</v>
      </c>
      <c r="J158" s="371">
        <v>5.24</v>
      </c>
    </row>
    <row r="159" spans="1:10" x14ac:dyDescent="0.3">
      <c r="A159" s="372" t="s">
        <v>2919</v>
      </c>
      <c r="B159" s="372" t="s">
        <v>9</v>
      </c>
      <c r="C159" s="372" t="s">
        <v>2920</v>
      </c>
      <c r="D159" s="372" t="s">
        <v>2937</v>
      </c>
      <c r="E159" s="372" t="s">
        <v>1979</v>
      </c>
      <c r="F159" s="372" t="str">
        <f>IFERROR(VLOOKUP(E159,[2]P!$D$2:$E$14,2,0),"Non")</f>
        <v>Non</v>
      </c>
      <c r="G159" s="372" t="s">
        <v>675</v>
      </c>
      <c r="H159" s="373" t="s">
        <v>675</v>
      </c>
      <c r="I159" s="372" t="s">
        <v>2069</v>
      </c>
      <c r="J159" s="374">
        <v>166.5</v>
      </c>
    </row>
    <row r="160" spans="1:10" ht="27" x14ac:dyDescent="0.3">
      <c r="A160" s="369" t="s">
        <v>2919</v>
      </c>
      <c r="B160" s="369" t="s">
        <v>9</v>
      </c>
      <c r="C160" s="369" t="s">
        <v>2920</v>
      </c>
      <c r="D160" s="369" t="s">
        <v>2930</v>
      </c>
      <c r="E160" s="369" t="s">
        <v>2048</v>
      </c>
      <c r="F160" s="369" t="str">
        <f>IFERROR(VLOOKUP(E160,[2]P!$D$2:$E$14,2,0),"Non")</f>
        <v>Oui</v>
      </c>
      <c r="G160" s="369" t="s">
        <v>665</v>
      </c>
      <c r="H160" s="370" t="s">
        <v>2944</v>
      </c>
      <c r="I160" s="369" t="s">
        <v>2069</v>
      </c>
      <c r="J160" s="371">
        <v>1516.6</v>
      </c>
    </row>
    <row r="161" spans="1:10" x14ac:dyDescent="0.3">
      <c r="A161" s="372" t="s">
        <v>2919</v>
      </c>
      <c r="B161" s="372" t="s">
        <v>9</v>
      </c>
      <c r="C161" s="372" t="s">
        <v>2920</v>
      </c>
      <c r="D161" s="372" t="s">
        <v>2931</v>
      </c>
      <c r="E161" s="372" t="s">
        <v>2932</v>
      </c>
      <c r="F161" s="372" t="str">
        <f>IFERROR(VLOOKUP(E161,[2]P!$D$2:$E$14,2,0),"Non")</f>
        <v>Non</v>
      </c>
      <c r="G161" s="372" t="s">
        <v>675</v>
      </c>
      <c r="H161" s="373" t="s">
        <v>675</v>
      </c>
      <c r="I161" s="372" t="s">
        <v>2069</v>
      </c>
      <c r="J161" s="374">
        <v>931.37</v>
      </c>
    </row>
    <row r="162" spans="1:10" x14ac:dyDescent="0.3">
      <c r="A162" s="369" t="s">
        <v>2919</v>
      </c>
      <c r="B162" s="369" t="s">
        <v>9</v>
      </c>
      <c r="C162" s="369"/>
      <c r="D162" s="369" t="s">
        <v>2940</v>
      </c>
      <c r="E162" s="369" t="s">
        <v>2941</v>
      </c>
      <c r="F162" s="369" t="str">
        <f>IFERROR(VLOOKUP(E162,[2]P!$D$2:$E$14,2,0),"Non")</f>
        <v>Non</v>
      </c>
      <c r="G162" s="369" t="s">
        <v>675</v>
      </c>
      <c r="H162" s="370" t="s">
        <v>675</v>
      </c>
      <c r="I162" s="369" t="s">
        <v>2069</v>
      </c>
      <c r="J162" s="371">
        <v>41.09</v>
      </c>
    </row>
    <row r="163" spans="1:10" x14ac:dyDescent="0.3">
      <c r="A163" s="372" t="s">
        <v>2919</v>
      </c>
      <c r="B163" s="372" t="s">
        <v>12</v>
      </c>
      <c r="C163" s="372" t="s">
        <v>2920</v>
      </c>
      <c r="D163" s="372" t="s">
        <v>2921</v>
      </c>
      <c r="E163" s="372" t="s">
        <v>2041</v>
      </c>
      <c r="F163" s="372" t="str">
        <f>IFERROR(VLOOKUP(E163,[2]P!$D$2:$E$14,2,0),"Non")</f>
        <v>Non</v>
      </c>
      <c r="G163" s="372" t="s">
        <v>675</v>
      </c>
      <c r="H163" s="373" t="s">
        <v>675</v>
      </c>
      <c r="I163" s="372" t="s">
        <v>2069</v>
      </c>
      <c r="J163" s="374">
        <v>1240.78</v>
      </c>
    </row>
    <row r="164" spans="1:10" x14ac:dyDescent="0.3">
      <c r="A164" s="369" t="s">
        <v>2919</v>
      </c>
      <c r="B164" s="369" t="s">
        <v>12</v>
      </c>
      <c r="C164" s="369" t="s">
        <v>2920</v>
      </c>
      <c r="D164" s="369" t="s">
        <v>2922</v>
      </c>
      <c r="E164" s="369" t="s">
        <v>2054</v>
      </c>
      <c r="F164" s="369" t="str">
        <f>IFERROR(VLOOKUP(E164,[2]P!$D$2:$E$14,2,0),"Non")</f>
        <v>Non</v>
      </c>
      <c r="G164" s="369" t="s">
        <v>675</v>
      </c>
      <c r="H164" s="370" t="s">
        <v>675</v>
      </c>
      <c r="I164" s="369" t="s">
        <v>2069</v>
      </c>
      <c r="J164" s="371">
        <v>3267.66</v>
      </c>
    </row>
    <row r="165" spans="1:10" x14ac:dyDescent="0.3">
      <c r="A165" s="372" t="s">
        <v>2919</v>
      </c>
      <c r="B165" s="372" t="s">
        <v>12</v>
      </c>
      <c r="C165" s="372" t="s">
        <v>2920</v>
      </c>
      <c r="D165" s="372" t="s">
        <v>2922</v>
      </c>
      <c r="E165" s="372" t="s">
        <v>2042</v>
      </c>
      <c r="F165" s="372" t="str">
        <f>IFERROR(VLOOKUP(E165,[2]P!$D$2:$E$14,2,0),"Non")</f>
        <v>Non</v>
      </c>
      <c r="G165" s="372" t="s">
        <v>675</v>
      </c>
      <c r="H165" s="373" t="s">
        <v>675</v>
      </c>
      <c r="I165" s="372" t="s">
        <v>2069</v>
      </c>
      <c r="J165" s="374">
        <v>1242.94</v>
      </c>
    </row>
    <row r="166" spans="1:10" x14ac:dyDescent="0.3">
      <c r="A166" s="369" t="s">
        <v>2919</v>
      </c>
      <c r="B166" s="369" t="s">
        <v>12</v>
      </c>
      <c r="C166" s="369" t="s">
        <v>2920</v>
      </c>
      <c r="D166" s="369" t="s">
        <v>2922</v>
      </c>
      <c r="E166" s="369" t="s">
        <v>2050</v>
      </c>
      <c r="F166" s="369" t="str">
        <f>IFERROR(VLOOKUP(E166,[2]P!$D$2:$E$14,2,0),"Non")</f>
        <v>Non</v>
      </c>
      <c r="G166" s="369" t="s">
        <v>675</v>
      </c>
      <c r="H166" s="370" t="s">
        <v>675</v>
      </c>
      <c r="I166" s="369" t="s">
        <v>2069</v>
      </c>
      <c r="J166" s="371">
        <v>1642.36</v>
      </c>
    </row>
    <row r="167" spans="1:10" x14ac:dyDescent="0.3">
      <c r="A167" s="372" t="s">
        <v>2919</v>
      </c>
      <c r="B167" s="372" t="s">
        <v>12</v>
      </c>
      <c r="C167" s="372" t="s">
        <v>2920</v>
      </c>
      <c r="D167" s="372" t="s">
        <v>2922</v>
      </c>
      <c r="E167" s="372" t="s">
        <v>2043</v>
      </c>
      <c r="F167" s="372" t="str">
        <f>IFERROR(VLOOKUP(E167,[2]P!$D$2:$E$14,2,0),"Non")</f>
        <v>Non</v>
      </c>
      <c r="G167" s="372" t="s">
        <v>675</v>
      </c>
      <c r="H167" s="373" t="s">
        <v>675</v>
      </c>
      <c r="I167" s="372" t="s">
        <v>2069</v>
      </c>
      <c r="J167" s="374">
        <v>630.91999999999996</v>
      </c>
    </row>
    <row r="168" spans="1:10" x14ac:dyDescent="0.3">
      <c r="A168" s="369" t="s">
        <v>2919</v>
      </c>
      <c r="B168" s="369" t="s">
        <v>12</v>
      </c>
      <c r="C168" s="369" t="s">
        <v>2920</v>
      </c>
      <c r="D168" s="369" t="s">
        <v>2922</v>
      </c>
      <c r="E168" s="369" t="s">
        <v>2051</v>
      </c>
      <c r="F168" s="369" t="str">
        <f>IFERROR(VLOOKUP(E168,[2]P!$D$2:$E$14,2,0),"Non")</f>
        <v>Non</v>
      </c>
      <c r="G168" s="369" t="s">
        <v>675</v>
      </c>
      <c r="H168" s="370" t="s">
        <v>675</v>
      </c>
      <c r="I168" s="369" t="s">
        <v>2069</v>
      </c>
      <c r="J168" s="371">
        <v>119.38</v>
      </c>
    </row>
    <row r="169" spans="1:10" x14ac:dyDescent="0.3">
      <c r="A169" s="372" t="s">
        <v>2919</v>
      </c>
      <c r="B169" s="372" t="s">
        <v>12</v>
      </c>
      <c r="C169" s="372" t="s">
        <v>2920</v>
      </c>
      <c r="D169" s="372" t="s">
        <v>2922</v>
      </c>
      <c r="E169" s="372" t="s">
        <v>2923</v>
      </c>
      <c r="F169" s="372" t="str">
        <f>IFERROR(VLOOKUP(E169,[2]P!$D$2:$E$14,2,0),"Non")</f>
        <v>Non</v>
      </c>
      <c r="G169" s="372" t="s">
        <v>675</v>
      </c>
      <c r="H169" s="373" t="s">
        <v>675</v>
      </c>
      <c r="I169" s="372" t="s">
        <v>2069</v>
      </c>
      <c r="J169" s="374">
        <v>108.55</v>
      </c>
    </row>
    <row r="170" spans="1:10" x14ac:dyDescent="0.3">
      <c r="A170" s="369" t="s">
        <v>2919</v>
      </c>
      <c r="B170" s="369" t="s">
        <v>12</v>
      </c>
      <c r="C170" s="369" t="s">
        <v>2920</v>
      </c>
      <c r="D170" s="369" t="s">
        <v>2922</v>
      </c>
      <c r="E170" s="369" t="s">
        <v>2052</v>
      </c>
      <c r="F170" s="369" t="str">
        <f>IFERROR(VLOOKUP(E170,[2]P!$D$2:$E$14,2,0),"Non")</f>
        <v>Non</v>
      </c>
      <c r="G170" s="369" t="s">
        <v>675</v>
      </c>
      <c r="H170" s="370" t="s">
        <v>675</v>
      </c>
      <c r="I170" s="369" t="s">
        <v>2069</v>
      </c>
      <c r="J170" s="371">
        <v>355.53</v>
      </c>
    </row>
    <row r="171" spans="1:10" x14ac:dyDescent="0.3">
      <c r="A171" s="372" t="s">
        <v>2919</v>
      </c>
      <c r="B171" s="372" t="s">
        <v>12</v>
      </c>
      <c r="C171" s="372" t="s">
        <v>2920</v>
      </c>
      <c r="D171" s="372" t="s">
        <v>2922</v>
      </c>
      <c r="E171" s="372" t="s">
        <v>2044</v>
      </c>
      <c r="F171" s="372" t="str">
        <f>IFERROR(VLOOKUP(E171,[2]P!$D$2:$E$14,2,0),"Non")</f>
        <v>Non</v>
      </c>
      <c r="G171" s="372" t="s">
        <v>675</v>
      </c>
      <c r="H171" s="373" t="s">
        <v>675</v>
      </c>
      <c r="I171" s="372" t="s">
        <v>2069</v>
      </c>
      <c r="J171" s="374">
        <v>8.0399999999999991</v>
      </c>
    </row>
    <row r="172" spans="1:10" x14ac:dyDescent="0.3">
      <c r="A172" s="369" t="s">
        <v>2919</v>
      </c>
      <c r="B172" s="369" t="s">
        <v>12</v>
      </c>
      <c r="C172" s="369" t="s">
        <v>2920</v>
      </c>
      <c r="D172" s="369" t="s">
        <v>2925</v>
      </c>
      <c r="E172" s="369" t="s">
        <v>2926</v>
      </c>
      <c r="F172" s="369" t="str">
        <f>IFERROR(VLOOKUP(E172,[2]P!$D$2:$E$14,2,0),"Non")</f>
        <v>Non</v>
      </c>
      <c r="G172" s="369" t="s">
        <v>675</v>
      </c>
      <c r="H172" s="370" t="s">
        <v>675</v>
      </c>
      <c r="I172" s="369" t="s">
        <v>2069</v>
      </c>
      <c r="J172" s="371">
        <v>-3144.99</v>
      </c>
    </row>
    <row r="173" spans="1:10" x14ac:dyDescent="0.3">
      <c r="A173" s="372" t="s">
        <v>2919</v>
      </c>
      <c r="B173" s="372" t="s">
        <v>12</v>
      </c>
      <c r="C173" s="372" t="s">
        <v>2920</v>
      </c>
      <c r="D173" s="372" t="s">
        <v>2922</v>
      </c>
      <c r="E173" s="372" t="s">
        <v>2056</v>
      </c>
      <c r="F173" s="372" t="str">
        <f>IFERROR(VLOOKUP(E173,[2]P!$D$2:$E$14,2,0),"Non")</f>
        <v>Non</v>
      </c>
      <c r="G173" s="372" t="s">
        <v>675</v>
      </c>
      <c r="H173" s="373" t="s">
        <v>675</v>
      </c>
      <c r="I173" s="372" t="s">
        <v>2069</v>
      </c>
      <c r="J173" s="374">
        <v>5.08</v>
      </c>
    </row>
    <row r="174" spans="1:10" x14ac:dyDescent="0.3">
      <c r="A174" s="369" t="s">
        <v>2919</v>
      </c>
      <c r="B174" s="369" t="s">
        <v>12</v>
      </c>
      <c r="C174" s="369" t="s">
        <v>2920</v>
      </c>
      <c r="D174" s="369" t="s">
        <v>2922</v>
      </c>
      <c r="E174" s="369" t="s">
        <v>2924</v>
      </c>
      <c r="F174" s="369" t="str">
        <f>IFERROR(VLOOKUP(E174,[2]P!$D$2:$E$14,2,0),"Non")</f>
        <v>Non</v>
      </c>
      <c r="G174" s="369" t="s">
        <v>675</v>
      </c>
      <c r="H174" s="370" t="s">
        <v>675</v>
      </c>
      <c r="I174" s="369" t="s">
        <v>2069</v>
      </c>
      <c r="J174" s="371">
        <v>9.3699999999999992</v>
      </c>
    </row>
    <row r="175" spans="1:10" x14ac:dyDescent="0.3">
      <c r="A175" s="372" t="s">
        <v>2919</v>
      </c>
      <c r="B175" s="372" t="s">
        <v>12</v>
      </c>
      <c r="C175" s="372" t="s">
        <v>2920</v>
      </c>
      <c r="D175" s="372" t="s">
        <v>2925</v>
      </c>
      <c r="E175" s="372" t="s">
        <v>1955</v>
      </c>
      <c r="F175" s="372" t="str">
        <f>IFERROR(VLOOKUP(E175,[2]P!$D$2:$E$14,2,0),"Non")</f>
        <v>Oui</v>
      </c>
      <c r="G175" s="372" t="s">
        <v>665</v>
      </c>
      <c r="H175" s="373" t="s">
        <v>2946</v>
      </c>
      <c r="I175" s="372" t="s">
        <v>2069</v>
      </c>
      <c r="J175" s="374">
        <v>6964.86</v>
      </c>
    </row>
    <row r="176" spans="1:10" x14ac:dyDescent="0.3">
      <c r="A176" s="369" t="s">
        <v>2919</v>
      </c>
      <c r="B176" s="369" t="s">
        <v>12</v>
      </c>
      <c r="C176" s="369" t="s">
        <v>2920</v>
      </c>
      <c r="D176" s="369" t="s">
        <v>2925</v>
      </c>
      <c r="E176" s="369" t="s">
        <v>2928</v>
      </c>
      <c r="F176" s="369" t="str">
        <f>IFERROR(VLOOKUP(E176,[2]P!$D$2:$E$14,2,0),"Non")</f>
        <v>Oui</v>
      </c>
      <c r="G176" s="369" t="s">
        <v>665</v>
      </c>
      <c r="H176" s="370" t="s">
        <v>2946</v>
      </c>
      <c r="I176" s="369" t="s">
        <v>2069</v>
      </c>
      <c r="J176" s="371">
        <v>224.31</v>
      </c>
    </row>
    <row r="177" spans="1:10" x14ac:dyDescent="0.3">
      <c r="A177" s="372" t="s">
        <v>2919</v>
      </c>
      <c r="B177" s="372" t="s">
        <v>12</v>
      </c>
      <c r="C177" s="372" t="s">
        <v>2920</v>
      </c>
      <c r="D177" s="372" t="s">
        <v>2925</v>
      </c>
      <c r="E177" s="372" t="s">
        <v>1976</v>
      </c>
      <c r="F177" s="372" t="str">
        <f>IFERROR(VLOOKUP(E177,[2]P!$D$2:$E$14,2,0),"Non")</f>
        <v>Oui</v>
      </c>
      <c r="G177" s="372" t="s">
        <v>665</v>
      </c>
      <c r="H177" s="373" t="s">
        <v>2946</v>
      </c>
      <c r="I177" s="372" t="s">
        <v>2069</v>
      </c>
      <c r="J177" s="374">
        <v>2666.66</v>
      </c>
    </row>
    <row r="178" spans="1:10" x14ac:dyDescent="0.3">
      <c r="A178" s="369" t="s">
        <v>2919</v>
      </c>
      <c r="B178" s="369" t="s">
        <v>12</v>
      </c>
      <c r="C178" s="369" t="s">
        <v>2920</v>
      </c>
      <c r="D178" s="369" t="s">
        <v>2929</v>
      </c>
      <c r="E178" s="369" t="s">
        <v>1990</v>
      </c>
      <c r="F178" s="369" t="str">
        <f>IFERROR(VLOOKUP(E178,[2]P!$D$2:$E$14,2,0),"Non")</f>
        <v>Oui</v>
      </c>
      <c r="G178" s="369" t="s">
        <v>665</v>
      </c>
      <c r="H178" s="370" t="s">
        <v>2946</v>
      </c>
      <c r="I178" s="369" t="s">
        <v>2069</v>
      </c>
      <c r="J178" s="371">
        <v>1.1000000000000001</v>
      </c>
    </row>
    <row r="179" spans="1:10" x14ac:dyDescent="0.3">
      <c r="A179" s="372" t="s">
        <v>2919</v>
      </c>
      <c r="B179" s="372" t="s">
        <v>12</v>
      </c>
      <c r="C179" s="372" t="s">
        <v>2920</v>
      </c>
      <c r="D179" s="372" t="s">
        <v>2931</v>
      </c>
      <c r="E179" s="372" t="s">
        <v>2932</v>
      </c>
      <c r="F179" s="372" t="str">
        <f>IFERROR(VLOOKUP(E179,[2]P!$D$2:$E$14,2,0),"Non")</f>
        <v>Non</v>
      </c>
      <c r="G179" s="372" t="s">
        <v>675</v>
      </c>
      <c r="H179" s="373" t="s">
        <v>675</v>
      </c>
      <c r="I179" s="372" t="s">
        <v>2069</v>
      </c>
      <c r="J179" s="374">
        <v>180.39</v>
      </c>
    </row>
    <row r="180" spans="1:10" x14ac:dyDescent="0.3">
      <c r="A180" s="369" t="s">
        <v>2919</v>
      </c>
      <c r="B180" s="369" t="s">
        <v>12</v>
      </c>
      <c r="C180" s="369"/>
      <c r="D180" s="369" t="s">
        <v>2940</v>
      </c>
      <c r="E180" s="369" t="s">
        <v>2941</v>
      </c>
      <c r="F180" s="369" t="str">
        <f>IFERROR(VLOOKUP(E180,[2]P!$D$2:$E$14,2,0),"Non")</f>
        <v>Non</v>
      </c>
      <c r="G180" s="369" t="s">
        <v>675</v>
      </c>
      <c r="H180" s="370" t="s">
        <v>675</v>
      </c>
      <c r="I180" s="369" t="s">
        <v>2069</v>
      </c>
      <c r="J180" s="371">
        <v>31.27</v>
      </c>
    </row>
    <row r="181" spans="1:10" x14ac:dyDescent="0.3">
      <c r="A181" s="372" t="s">
        <v>2919</v>
      </c>
      <c r="B181" s="372" t="s">
        <v>10</v>
      </c>
      <c r="C181" s="372" t="s">
        <v>2920</v>
      </c>
      <c r="D181" s="372" t="s">
        <v>2921</v>
      </c>
      <c r="E181" s="372" t="s">
        <v>2041</v>
      </c>
      <c r="F181" s="372" t="str">
        <f>IFERROR(VLOOKUP(E181,[2]P!$D$2:$E$14,2,0),"Non")</f>
        <v>Non</v>
      </c>
      <c r="G181" s="372" t="s">
        <v>675</v>
      </c>
      <c r="H181" s="373" t="s">
        <v>675</v>
      </c>
      <c r="I181" s="372" t="s">
        <v>2069</v>
      </c>
      <c r="J181" s="374">
        <v>1472.73</v>
      </c>
    </row>
    <row r="182" spans="1:10" x14ac:dyDescent="0.3">
      <c r="A182" s="369" t="s">
        <v>2919</v>
      </c>
      <c r="B182" s="369" t="s">
        <v>10</v>
      </c>
      <c r="C182" s="369" t="s">
        <v>2920</v>
      </c>
      <c r="D182" s="369" t="s">
        <v>2922</v>
      </c>
      <c r="E182" s="369" t="s">
        <v>2054</v>
      </c>
      <c r="F182" s="369" t="str">
        <f>IFERROR(VLOOKUP(E182,[2]P!$D$2:$E$14,2,0),"Non")</f>
        <v>Non</v>
      </c>
      <c r="G182" s="369" t="s">
        <v>675</v>
      </c>
      <c r="H182" s="370" t="s">
        <v>675</v>
      </c>
      <c r="I182" s="369" t="s">
        <v>2069</v>
      </c>
      <c r="J182" s="371">
        <v>2899.97</v>
      </c>
    </row>
    <row r="183" spans="1:10" x14ac:dyDescent="0.3">
      <c r="A183" s="372" t="s">
        <v>2919</v>
      </c>
      <c r="B183" s="372" t="s">
        <v>10</v>
      </c>
      <c r="C183" s="372" t="s">
        <v>2920</v>
      </c>
      <c r="D183" s="372" t="s">
        <v>2922</v>
      </c>
      <c r="E183" s="372" t="s">
        <v>2042</v>
      </c>
      <c r="F183" s="372" t="str">
        <f>IFERROR(VLOOKUP(E183,[2]P!$D$2:$E$14,2,0),"Non")</f>
        <v>Non</v>
      </c>
      <c r="G183" s="372" t="s">
        <v>675</v>
      </c>
      <c r="H183" s="373" t="s">
        <v>675</v>
      </c>
      <c r="I183" s="372" t="s">
        <v>2069</v>
      </c>
      <c r="J183" s="374">
        <v>1313.19</v>
      </c>
    </row>
    <row r="184" spans="1:10" x14ac:dyDescent="0.3">
      <c r="A184" s="369" t="s">
        <v>2919</v>
      </c>
      <c r="B184" s="369" t="s">
        <v>10</v>
      </c>
      <c r="C184" s="369" t="s">
        <v>2920</v>
      </c>
      <c r="D184" s="369" t="s">
        <v>2922</v>
      </c>
      <c r="E184" s="369" t="s">
        <v>2050</v>
      </c>
      <c r="F184" s="369" t="str">
        <f>IFERROR(VLOOKUP(E184,[2]P!$D$2:$E$14,2,0),"Non")</f>
        <v>Non</v>
      </c>
      <c r="G184" s="369" t="s">
        <v>675</v>
      </c>
      <c r="H184" s="370" t="s">
        <v>675</v>
      </c>
      <c r="I184" s="369" t="s">
        <v>2069</v>
      </c>
      <c r="J184" s="371">
        <v>1491.22</v>
      </c>
    </row>
    <row r="185" spans="1:10" x14ac:dyDescent="0.3">
      <c r="A185" s="372" t="s">
        <v>2919</v>
      </c>
      <c r="B185" s="372" t="s">
        <v>10</v>
      </c>
      <c r="C185" s="372" t="s">
        <v>2920</v>
      </c>
      <c r="D185" s="372" t="s">
        <v>2922</v>
      </c>
      <c r="E185" s="372" t="s">
        <v>2043</v>
      </c>
      <c r="F185" s="372" t="str">
        <f>IFERROR(VLOOKUP(E185,[2]P!$D$2:$E$14,2,0),"Non")</f>
        <v>Non</v>
      </c>
      <c r="G185" s="372" t="s">
        <v>675</v>
      </c>
      <c r="H185" s="373" t="s">
        <v>675</v>
      </c>
      <c r="I185" s="372" t="s">
        <v>2069</v>
      </c>
      <c r="J185" s="374">
        <v>871.81</v>
      </c>
    </row>
    <row r="186" spans="1:10" x14ac:dyDescent="0.3">
      <c r="A186" s="369" t="s">
        <v>2919</v>
      </c>
      <c r="B186" s="369" t="s">
        <v>10</v>
      </c>
      <c r="C186" s="369" t="s">
        <v>2920</v>
      </c>
      <c r="D186" s="369" t="s">
        <v>2922</v>
      </c>
      <c r="E186" s="369" t="s">
        <v>2051</v>
      </c>
      <c r="F186" s="369" t="str">
        <f>IFERROR(VLOOKUP(E186,[2]P!$D$2:$E$14,2,0),"Non")</f>
        <v>Non</v>
      </c>
      <c r="G186" s="369" t="s">
        <v>675</v>
      </c>
      <c r="H186" s="370" t="s">
        <v>675</v>
      </c>
      <c r="I186" s="369" t="s">
        <v>2069</v>
      </c>
      <c r="J186" s="371">
        <v>249.2</v>
      </c>
    </row>
    <row r="187" spans="1:10" x14ac:dyDescent="0.3">
      <c r="A187" s="372" t="s">
        <v>2919</v>
      </c>
      <c r="B187" s="372" t="s">
        <v>10</v>
      </c>
      <c r="C187" s="372" t="s">
        <v>2920</v>
      </c>
      <c r="D187" s="372" t="s">
        <v>2922</v>
      </c>
      <c r="E187" s="372" t="s">
        <v>2923</v>
      </c>
      <c r="F187" s="372" t="str">
        <f>IFERROR(VLOOKUP(E187,[2]P!$D$2:$E$14,2,0),"Non")</f>
        <v>Non</v>
      </c>
      <c r="G187" s="372" t="s">
        <v>675</v>
      </c>
      <c r="H187" s="373" t="s">
        <v>675</v>
      </c>
      <c r="I187" s="372" t="s">
        <v>2069</v>
      </c>
      <c r="J187" s="374">
        <v>0.27</v>
      </c>
    </row>
    <row r="188" spans="1:10" x14ac:dyDescent="0.3">
      <c r="A188" s="369" t="s">
        <v>2919</v>
      </c>
      <c r="B188" s="369" t="s">
        <v>10</v>
      </c>
      <c r="C188" s="369" t="s">
        <v>2920</v>
      </c>
      <c r="D188" s="369" t="s">
        <v>2922</v>
      </c>
      <c r="E188" s="369" t="s">
        <v>2052</v>
      </c>
      <c r="F188" s="369" t="str">
        <f>IFERROR(VLOOKUP(E188,[2]P!$D$2:$E$14,2,0),"Non")</f>
        <v>Non</v>
      </c>
      <c r="G188" s="369" t="s">
        <v>675</v>
      </c>
      <c r="H188" s="370" t="s">
        <v>675</v>
      </c>
      <c r="I188" s="369" t="s">
        <v>2069</v>
      </c>
      <c r="J188" s="371">
        <v>756.24</v>
      </c>
    </row>
    <row r="189" spans="1:10" x14ac:dyDescent="0.3">
      <c r="A189" s="372" t="s">
        <v>2919</v>
      </c>
      <c r="B189" s="372" t="s">
        <v>10</v>
      </c>
      <c r="C189" s="372" t="s">
        <v>2920</v>
      </c>
      <c r="D189" s="372" t="s">
        <v>2922</v>
      </c>
      <c r="E189" s="372" t="s">
        <v>2924</v>
      </c>
      <c r="F189" s="372" t="str">
        <f>IFERROR(VLOOKUP(E189,[2]P!$D$2:$E$14,2,0),"Non")</f>
        <v>Non</v>
      </c>
      <c r="G189" s="372" t="s">
        <v>675</v>
      </c>
      <c r="H189" s="373" t="s">
        <v>675</v>
      </c>
      <c r="I189" s="372" t="s">
        <v>2069</v>
      </c>
      <c r="J189" s="374">
        <v>0.03</v>
      </c>
    </row>
    <row r="190" spans="1:10" x14ac:dyDescent="0.3">
      <c r="A190" s="369" t="s">
        <v>2919</v>
      </c>
      <c r="B190" s="369" t="s">
        <v>10</v>
      </c>
      <c r="C190" s="369" t="s">
        <v>2920</v>
      </c>
      <c r="D190" s="369" t="s">
        <v>2925</v>
      </c>
      <c r="E190" s="369" t="s">
        <v>2926</v>
      </c>
      <c r="F190" s="369" t="str">
        <f>IFERROR(VLOOKUP(E190,[2]P!$D$2:$E$14,2,0),"Non")</f>
        <v>Non</v>
      </c>
      <c r="G190" s="369" t="s">
        <v>675</v>
      </c>
      <c r="H190" s="370" t="s">
        <v>675</v>
      </c>
      <c r="I190" s="369" t="s">
        <v>2069</v>
      </c>
      <c r="J190" s="371">
        <v>-2893.91</v>
      </c>
    </row>
    <row r="191" spans="1:10" ht="27" x14ac:dyDescent="0.3">
      <c r="A191" s="372" t="s">
        <v>2919</v>
      </c>
      <c r="B191" s="372" t="s">
        <v>10</v>
      </c>
      <c r="C191" s="372" t="s">
        <v>2920</v>
      </c>
      <c r="D191" s="372" t="s">
        <v>2925</v>
      </c>
      <c r="E191" s="372" t="s">
        <v>1955</v>
      </c>
      <c r="F191" s="372" t="str">
        <f>IFERROR(VLOOKUP(E191,[2]P!$D$2:$E$14,2,0),"Non")</f>
        <v>Oui</v>
      </c>
      <c r="G191" s="372" t="s">
        <v>665</v>
      </c>
      <c r="H191" s="373" t="s">
        <v>2947</v>
      </c>
      <c r="I191" s="372" t="s">
        <v>2069</v>
      </c>
      <c r="J191" s="374">
        <v>7119.14</v>
      </c>
    </row>
    <row r="192" spans="1:10" ht="27" x14ac:dyDescent="0.3">
      <c r="A192" s="369" t="s">
        <v>2919</v>
      </c>
      <c r="B192" s="369" t="s">
        <v>10</v>
      </c>
      <c r="C192" s="369" t="s">
        <v>2920</v>
      </c>
      <c r="D192" s="369" t="s">
        <v>2925</v>
      </c>
      <c r="E192" s="369" t="s">
        <v>2928</v>
      </c>
      <c r="F192" s="369" t="str">
        <f>IFERROR(VLOOKUP(E192,[2]P!$D$2:$E$14,2,0),"Non")</f>
        <v>Oui</v>
      </c>
      <c r="G192" s="369" t="s">
        <v>665</v>
      </c>
      <c r="H192" s="370" t="s">
        <v>2947</v>
      </c>
      <c r="I192" s="369" t="s">
        <v>2069</v>
      </c>
      <c r="J192" s="371">
        <v>217.95</v>
      </c>
    </row>
    <row r="193" spans="1:10" ht="27" x14ac:dyDescent="0.3">
      <c r="A193" s="372" t="s">
        <v>2919</v>
      </c>
      <c r="B193" s="372" t="s">
        <v>10</v>
      </c>
      <c r="C193" s="372" t="s">
        <v>2920</v>
      </c>
      <c r="D193" s="372" t="s">
        <v>2925</v>
      </c>
      <c r="E193" s="372" t="s">
        <v>1976</v>
      </c>
      <c r="F193" s="372" t="str">
        <f>IFERROR(VLOOKUP(E193,[2]P!$D$2:$E$14,2,0),"Non")</f>
        <v>Oui</v>
      </c>
      <c r="G193" s="372" t="s">
        <v>665</v>
      </c>
      <c r="H193" s="373" t="s">
        <v>2947</v>
      </c>
      <c r="I193" s="372" t="s">
        <v>2069</v>
      </c>
      <c r="J193" s="374">
        <v>1424.07</v>
      </c>
    </row>
    <row r="194" spans="1:10" x14ac:dyDescent="0.3">
      <c r="A194" s="369" t="s">
        <v>2919</v>
      </c>
      <c r="B194" s="369" t="s">
        <v>6</v>
      </c>
      <c r="C194" s="369" t="s">
        <v>2920</v>
      </c>
      <c r="D194" s="369" t="s">
        <v>2921</v>
      </c>
      <c r="E194" s="369" t="s">
        <v>2041</v>
      </c>
      <c r="F194" s="369" t="str">
        <f>IFERROR(VLOOKUP(E194,[2]P!$D$2:$E$14,2,0),"Non")</f>
        <v>Non</v>
      </c>
      <c r="G194" s="369" t="s">
        <v>675</v>
      </c>
      <c r="H194" s="370" t="s">
        <v>675</v>
      </c>
      <c r="I194" s="369" t="s">
        <v>2069</v>
      </c>
      <c r="J194" s="371">
        <v>2907.14</v>
      </c>
    </row>
    <row r="195" spans="1:10" x14ac:dyDescent="0.3">
      <c r="A195" s="372" t="s">
        <v>2919</v>
      </c>
      <c r="B195" s="372" t="s">
        <v>6</v>
      </c>
      <c r="C195" s="372" t="s">
        <v>2920</v>
      </c>
      <c r="D195" s="372" t="s">
        <v>2922</v>
      </c>
      <c r="E195" s="372" t="s">
        <v>2042</v>
      </c>
      <c r="F195" s="372" t="str">
        <f>IFERROR(VLOOKUP(E195,[2]P!$D$2:$E$14,2,0),"Non")</f>
        <v>Non</v>
      </c>
      <c r="G195" s="372" t="s">
        <v>675</v>
      </c>
      <c r="H195" s="373" t="s">
        <v>675</v>
      </c>
      <c r="I195" s="372" t="s">
        <v>2069</v>
      </c>
      <c r="J195" s="374">
        <v>2469.36</v>
      </c>
    </row>
    <row r="196" spans="1:10" x14ac:dyDescent="0.3">
      <c r="A196" s="369" t="s">
        <v>2919</v>
      </c>
      <c r="B196" s="369" t="s">
        <v>6</v>
      </c>
      <c r="C196" s="369" t="s">
        <v>2920</v>
      </c>
      <c r="D196" s="369" t="s">
        <v>2922</v>
      </c>
      <c r="E196" s="369" t="s">
        <v>2050</v>
      </c>
      <c r="F196" s="369" t="str">
        <f>IFERROR(VLOOKUP(E196,[2]P!$D$2:$E$14,2,0),"Non")</f>
        <v>Non</v>
      </c>
      <c r="G196" s="369" t="s">
        <v>675</v>
      </c>
      <c r="H196" s="370" t="s">
        <v>675</v>
      </c>
      <c r="I196" s="369" t="s">
        <v>2069</v>
      </c>
      <c r="J196" s="371">
        <v>431.37</v>
      </c>
    </row>
    <row r="197" spans="1:10" x14ac:dyDescent="0.3">
      <c r="A197" s="372" t="s">
        <v>2919</v>
      </c>
      <c r="B197" s="372" t="s">
        <v>6</v>
      </c>
      <c r="C197" s="372" t="s">
        <v>2920</v>
      </c>
      <c r="D197" s="372" t="s">
        <v>2922</v>
      </c>
      <c r="E197" s="372" t="s">
        <v>2043</v>
      </c>
      <c r="F197" s="372" t="str">
        <f>IFERROR(VLOOKUP(E197,[2]P!$D$2:$E$14,2,0),"Non")</f>
        <v>Non</v>
      </c>
      <c r="G197" s="372" t="s">
        <v>675</v>
      </c>
      <c r="H197" s="373" t="s">
        <v>675</v>
      </c>
      <c r="I197" s="372" t="s">
        <v>2069</v>
      </c>
      <c r="J197" s="374">
        <v>1393.07</v>
      </c>
    </row>
    <row r="198" spans="1:10" x14ac:dyDescent="0.3">
      <c r="A198" s="369" t="s">
        <v>2919</v>
      </c>
      <c r="B198" s="369" t="s">
        <v>6</v>
      </c>
      <c r="C198" s="369" t="s">
        <v>2920</v>
      </c>
      <c r="D198" s="369" t="s">
        <v>2922</v>
      </c>
      <c r="E198" s="369" t="s">
        <v>2051</v>
      </c>
      <c r="F198" s="369" t="str">
        <f>IFERROR(VLOOKUP(E198,[2]P!$D$2:$E$14,2,0),"Non")</f>
        <v>Non</v>
      </c>
      <c r="G198" s="369" t="s">
        <v>675</v>
      </c>
      <c r="H198" s="370" t="s">
        <v>675</v>
      </c>
      <c r="I198" s="369" t="s">
        <v>2069</v>
      </c>
      <c r="J198" s="371">
        <v>132.15</v>
      </c>
    </row>
    <row r="199" spans="1:10" x14ac:dyDescent="0.3">
      <c r="A199" s="372" t="s">
        <v>2919</v>
      </c>
      <c r="B199" s="372" t="s">
        <v>6</v>
      </c>
      <c r="C199" s="372" t="s">
        <v>2920</v>
      </c>
      <c r="D199" s="372" t="s">
        <v>2922</v>
      </c>
      <c r="E199" s="372" t="s">
        <v>2923</v>
      </c>
      <c r="F199" s="372" t="str">
        <f>IFERROR(VLOOKUP(E199,[2]P!$D$2:$E$14,2,0),"Non")</f>
        <v>Non</v>
      </c>
      <c r="G199" s="372" t="s">
        <v>675</v>
      </c>
      <c r="H199" s="373" t="s">
        <v>675</v>
      </c>
      <c r="I199" s="372" t="s">
        <v>2069</v>
      </c>
      <c r="J199" s="374">
        <v>2500.5</v>
      </c>
    </row>
    <row r="200" spans="1:10" x14ac:dyDescent="0.3">
      <c r="A200" s="369" t="s">
        <v>2919</v>
      </c>
      <c r="B200" s="369" t="s">
        <v>6</v>
      </c>
      <c r="C200" s="369" t="s">
        <v>2920</v>
      </c>
      <c r="D200" s="369" t="s">
        <v>2922</v>
      </c>
      <c r="E200" s="369" t="s">
        <v>2052</v>
      </c>
      <c r="F200" s="369" t="str">
        <f>IFERROR(VLOOKUP(E200,[2]P!$D$2:$E$14,2,0),"Non")</f>
        <v>Non</v>
      </c>
      <c r="G200" s="369" t="s">
        <v>675</v>
      </c>
      <c r="H200" s="370" t="s">
        <v>675</v>
      </c>
      <c r="I200" s="369" t="s">
        <v>2069</v>
      </c>
      <c r="J200" s="371">
        <v>589.24</v>
      </c>
    </row>
    <row r="201" spans="1:10" x14ac:dyDescent="0.3">
      <c r="A201" s="372" t="s">
        <v>2919</v>
      </c>
      <c r="B201" s="372" t="s">
        <v>6</v>
      </c>
      <c r="C201" s="372" t="s">
        <v>2920</v>
      </c>
      <c r="D201" s="372" t="s">
        <v>2922</v>
      </c>
      <c r="E201" s="372" t="s">
        <v>2053</v>
      </c>
      <c r="F201" s="372" t="str">
        <f>IFERROR(VLOOKUP(E201,[2]P!$D$2:$E$14,2,0),"Non")</f>
        <v>Non</v>
      </c>
      <c r="G201" s="372" t="s">
        <v>675</v>
      </c>
      <c r="H201" s="373" t="s">
        <v>675</v>
      </c>
      <c r="I201" s="372" t="s">
        <v>2069</v>
      </c>
      <c r="J201" s="374">
        <v>455.87</v>
      </c>
    </row>
    <row r="202" spans="1:10" x14ac:dyDescent="0.3">
      <c r="A202" s="369" t="s">
        <v>2919</v>
      </c>
      <c r="B202" s="369" t="s">
        <v>6</v>
      </c>
      <c r="C202" s="369" t="s">
        <v>2920</v>
      </c>
      <c r="D202" s="369" t="s">
        <v>2922</v>
      </c>
      <c r="E202" s="369" t="s">
        <v>2044</v>
      </c>
      <c r="F202" s="369" t="str">
        <f>IFERROR(VLOOKUP(E202,[2]P!$D$2:$E$14,2,0),"Non")</f>
        <v>Non</v>
      </c>
      <c r="G202" s="369" t="s">
        <v>675</v>
      </c>
      <c r="H202" s="370" t="s">
        <v>675</v>
      </c>
      <c r="I202" s="369" t="s">
        <v>2069</v>
      </c>
      <c r="J202" s="371">
        <v>2.85</v>
      </c>
    </row>
    <row r="203" spans="1:10" x14ac:dyDescent="0.3">
      <c r="A203" s="372" t="s">
        <v>2919</v>
      </c>
      <c r="B203" s="372" t="s">
        <v>6</v>
      </c>
      <c r="C203" s="372" t="s">
        <v>2920</v>
      </c>
      <c r="D203" s="372" t="s">
        <v>2922</v>
      </c>
      <c r="E203" s="372" t="s">
        <v>1931</v>
      </c>
      <c r="F203" s="372" t="str">
        <f>IFERROR(VLOOKUP(E203,[2]P!$D$2:$E$14,2,0),"Non")</f>
        <v>Non</v>
      </c>
      <c r="G203" s="372" t="s">
        <v>675</v>
      </c>
      <c r="H203" s="373" t="s">
        <v>675</v>
      </c>
      <c r="I203" s="372" t="s">
        <v>2069</v>
      </c>
      <c r="J203" s="374">
        <v>373.18</v>
      </c>
    </row>
    <row r="204" spans="1:10" x14ac:dyDescent="0.3">
      <c r="A204" s="369" t="s">
        <v>2919</v>
      </c>
      <c r="B204" s="369" t="s">
        <v>6</v>
      </c>
      <c r="C204" s="369" t="s">
        <v>2920</v>
      </c>
      <c r="D204" s="369" t="s">
        <v>2922</v>
      </c>
      <c r="E204" s="369" t="s">
        <v>2924</v>
      </c>
      <c r="F204" s="369" t="str">
        <f>IFERROR(VLOOKUP(E204,[2]P!$D$2:$E$14,2,0),"Non")</f>
        <v>Non</v>
      </c>
      <c r="G204" s="369" t="s">
        <v>675</v>
      </c>
      <c r="H204" s="370" t="s">
        <v>675</v>
      </c>
      <c r="I204" s="369" t="s">
        <v>2069</v>
      </c>
      <c r="J204" s="371">
        <v>0.05</v>
      </c>
    </row>
    <row r="205" spans="1:10" x14ac:dyDescent="0.3">
      <c r="A205" s="372" t="s">
        <v>2919</v>
      </c>
      <c r="B205" s="372" t="s">
        <v>6</v>
      </c>
      <c r="C205" s="372" t="s">
        <v>2920</v>
      </c>
      <c r="D205" s="372" t="s">
        <v>2922</v>
      </c>
      <c r="E205" s="372" t="s">
        <v>2063</v>
      </c>
      <c r="F205" s="372" t="str">
        <f>IFERROR(VLOOKUP(E205,[2]P!$D$2:$E$14,2,0),"Non")</f>
        <v>Non</v>
      </c>
      <c r="G205" s="372" t="s">
        <v>675</v>
      </c>
      <c r="H205" s="373" t="s">
        <v>675</v>
      </c>
      <c r="I205" s="372" t="s">
        <v>2069</v>
      </c>
      <c r="J205" s="374">
        <v>7.0000000000000007E-2</v>
      </c>
    </row>
    <row r="206" spans="1:10" x14ac:dyDescent="0.3">
      <c r="A206" s="369" t="s">
        <v>2919</v>
      </c>
      <c r="B206" s="369" t="s">
        <v>6</v>
      </c>
      <c r="C206" s="369" t="s">
        <v>2920</v>
      </c>
      <c r="D206" s="369" t="s">
        <v>2925</v>
      </c>
      <c r="E206" s="369" t="s">
        <v>2926</v>
      </c>
      <c r="F206" s="369" t="str">
        <f>IFERROR(VLOOKUP(E206,[2]P!$D$2:$E$14,2,0),"Non")</f>
        <v>Non</v>
      </c>
      <c r="G206" s="369" t="s">
        <v>675</v>
      </c>
      <c r="H206" s="370" t="s">
        <v>675</v>
      </c>
      <c r="I206" s="369" t="s">
        <v>2069</v>
      </c>
      <c r="J206" s="371">
        <v>-7352.35</v>
      </c>
    </row>
    <row r="207" spans="1:10" x14ac:dyDescent="0.3">
      <c r="A207" s="372" t="s">
        <v>2919</v>
      </c>
      <c r="B207" s="372" t="s">
        <v>6</v>
      </c>
      <c r="C207" s="372" t="s">
        <v>2920</v>
      </c>
      <c r="D207" s="372" t="s">
        <v>2925</v>
      </c>
      <c r="E207" s="372" t="s">
        <v>1955</v>
      </c>
      <c r="F207" s="372" t="str">
        <f>IFERROR(VLOOKUP(E207,[2]P!$D$2:$E$14,2,0),"Non")</f>
        <v>Oui</v>
      </c>
      <c r="G207" s="372" t="s">
        <v>665</v>
      </c>
      <c r="H207" s="373" t="s">
        <v>2948</v>
      </c>
      <c r="I207" s="372" t="s">
        <v>2069</v>
      </c>
      <c r="J207" s="374">
        <v>9793.09</v>
      </c>
    </row>
    <row r="208" spans="1:10" x14ac:dyDescent="0.3">
      <c r="A208" s="369" t="s">
        <v>2919</v>
      </c>
      <c r="B208" s="369" t="s">
        <v>6</v>
      </c>
      <c r="C208" s="369" t="s">
        <v>2920</v>
      </c>
      <c r="D208" s="369" t="s">
        <v>2925</v>
      </c>
      <c r="E208" s="369" t="s">
        <v>2928</v>
      </c>
      <c r="F208" s="369" t="str">
        <f>IFERROR(VLOOKUP(E208,[2]P!$D$2:$E$14,2,0),"Non")</f>
        <v>Oui</v>
      </c>
      <c r="G208" s="369" t="s">
        <v>665</v>
      </c>
      <c r="H208" s="370" t="s">
        <v>2948</v>
      </c>
      <c r="I208" s="369" t="s">
        <v>2069</v>
      </c>
      <c r="J208" s="371">
        <v>3385.8</v>
      </c>
    </row>
    <row r="209" spans="1:10" x14ac:dyDescent="0.3">
      <c r="A209" s="372" t="s">
        <v>2919</v>
      </c>
      <c r="B209" s="372" t="s">
        <v>6</v>
      </c>
      <c r="C209" s="372" t="s">
        <v>2920</v>
      </c>
      <c r="D209" s="372" t="s">
        <v>2925</v>
      </c>
      <c r="E209" s="372" t="s">
        <v>1964</v>
      </c>
      <c r="F209" s="372" t="str">
        <f>IFERROR(VLOOKUP(E209,[2]P!$D$2:$E$14,2,0),"Non")</f>
        <v>Oui</v>
      </c>
      <c r="G209" s="372" t="s">
        <v>665</v>
      </c>
      <c r="H209" s="373" t="s">
        <v>2948</v>
      </c>
      <c r="I209" s="372" t="s">
        <v>2069</v>
      </c>
      <c r="J209" s="374">
        <v>3750</v>
      </c>
    </row>
    <row r="210" spans="1:10" x14ac:dyDescent="0.3">
      <c r="A210" s="369" t="s">
        <v>2919</v>
      </c>
      <c r="B210" s="369" t="s">
        <v>6</v>
      </c>
      <c r="C210" s="369" t="s">
        <v>2920</v>
      </c>
      <c r="D210" s="369" t="s">
        <v>2925</v>
      </c>
      <c r="E210" s="369" t="s">
        <v>1966</v>
      </c>
      <c r="F210" s="369" t="str">
        <f>IFERROR(VLOOKUP(E210,[2]P!$D$2:$E$14,2,0),"Non")</f>
        <v>Oui</v>
      </c>
      <c r="G210" s="369" t="s">
        <v>665</v>
      </c>
      <c r="H210" s="370" t="s">
        <v>2948</v>
      </c>
      <c r="I210" s="369" t="s">
        <v>2069</v>
      </c>
      <c r="J210" s="371">
        <v>15</v>
      </c>
    </row>
    <row r="211" spans="1:10" x14ac:dyDescent="0.3">
      <c r="A211" s="372" t="s">
        <v>2919</v>
      </c>
      <c r="B211" s="372" t="s">
        <v>6</v>
      </c>
      <c r="C211" s="372" t="s">
        <v>2920</v>
      </c>
      <c r="D211" s="372" t="s">
        <v>2925</v>
      </c>
      <c r="E211" s="372" t="s">
        <v>1976</v>
      </c>
      <c r="F211" s="372" t="str">
        <f>IFERROR(VLOOKUP(E211,[2]P!$D$2:$E$14,2,0),"Non")</f>
        <v>Oui</v>
      </c>
      <c r="G211" s="372" t="s">
        <v>665</v>
      </c>
      <c r="H211" s="373" t="s">
        <v>2948</v>
      </c>
      <c r="I211" s="372" t="s">
        <v>2069</v>
      </c>
      <c r="J211" s="374">
        <v>3485.07</v>
      </c>
    </row>
    <row r="212" spans="1:10" x14ac:dyDescent="0.3">
      <c r="A212" s="369" t="s">
        <v>2919</v>
      </c>
      <c r="B212" s="369" t="s">
        <v>6</v>
      </c>
      <c r="C212" s="369" t="s">
        <v>2920</v>
      </c>
      <c r="D212" s="369" t="s">
        <v>2929</v>
      </c>
      <c r="E212" s="369" t="s">
        <v>1990</v>
      </c>
      <c r="F212" s="369" t="str">
        <f>IFERROR(VLOOKUP(E212,[2]P!$D$2:$E$14,2,0),"Non")</f>
        <v>Oui</v>
      </c>
      <c r="G212" s="369" t="s">
        <v>665</v>
      </c>
      <c r="H212" s="370" t="s">
        <v>2948</v>
      </c>
      <c r="I212" s="369" t="s">
        <v>2069</v>
      </c>
      <c r="J212" s="371">
        <v>0.1</v>
      </c>
    </row>
    <row r="213" spans="1:10" x14ac:dyDescent="0.3">
      <c r="A213" s="372" t="s">
        <v>2919</v>
      </c>
      <c r="B213" s="372" t="s">
        <v>6</v>
      </c>
      <c r="C213" s="372" t="s">
        <v>2920</v>
      </c>
      <c r="D213" s="372" t="s">
        <v>2931</v>
      </c>
      <c r="E213" s="372" t="s">
        <v>2932</v>
      </c>
      <c r="F213" s="372" t="str">
        <f>IFERROR(VLOOKUP(E213,[2]P!$D$2:$E$14,2,0),"Non")</f>
        <v>Non</v>
      </c>
      <c r="G213" s="372" t="s">
        <v>675</v>
      </c>
      <c r="H213" s="373" t="s">
        <v>675</v>
      </c>
      <c r="I213" s="372" t="s">
        <v>2069</v>
      </c>
      <c r="J213" s="374">
        <v>381.92</v>
      </c>
    </row>
    <row r="214" spans="1:10" x14ac:dyDescent="0.3">
      <c r="A214" s="369" t="s">
        <v>2919</v>
      </c>
      <c r="B214" s="369" t="s">
        <v>6</v>
      </c>
      <c r="C214" s="369"/>
      <c r="D214" s="369" t="s">
        <v>2940</v>
      </c>
      <c r="E214" s="369" t="s">
        <v>2941</v>
      </c>
      <c r="F214" s="369" t="str">
        <f>IFERROR(VLOOKUP(E214,[2]P!$D$2:$E$14,2,0),"Non")</f>
        <v>Non</v>
      </c>
      <c r="G214" s="369" t="s">
        <v>675</v>
      </c>
      <c r="H214" s="370" t="s">
        <v>675</v>
      </c>
      <c r="I214" s="369" t="s">
        <v>2069</v>
      </c>
      <c r="J214" s="371">
        <v>1416.38</v>
      </c>
    </row>
    <row r="215" spans="1:10" x14ac:dyDescent="0.3">
      <c r="A215" s="372" t="s">
        <v>2919</v>
      </c>
      <c r="B215" s="372" t="s">
        <v>17</v>
      </c>
      <c r="C215" s="372" t="s">
        <v>2920</v>
      </c>
      <c r="D215" s="372" t="s">
        <v>2921</v>
      </c>
      <c r="E215" s="372" t="s">
        <v>2041</v>
      </c>
      <c r="F215" s="372" t="str">
        <f>IFERROR(VLOOKUP(E215,[2]P!$D$2:$E$14,2,0),"Non")</f>
        <v>Non</v>
      </c>
      <c r="G215" s="372" t="s">
        <v>675</v>
      </c>
      <c r="H215" s="373" t="s">
        <v>675</v>
      </c>
      <c r="I215" s="372" t="s">
        <v>2069</v>
      </c>
      <c r="J215" s="374">
        <v>1878.38</v>
      </c>
    </row>
    <row r="216" spans="1:10" x14ac:dyDescent="0.3">
      <c r="A216" s="369" t="s">
        <v>2919</v>
      </c>
      <c r="B216" s="369" t="s">
        <v>17</v>
      </c>
      <c r="C216" s="369" t="s">
        <v>2920</v>
      </c>
      <c r="D216" s="369" t="s">
        <v>2921</v>
      </c>
      <c r="E216" s="369" t="s">
        <v>1889</v>
      </c>
      <c r="F216" s="369" t="str">
        <f>IFERROR(VLOOKUP(E216,[2]P!$D$2:$E$14,2,0),"Non")</f>
        <v>Non</v>
      </c>
      <c r="G216" s="369" t="s">
        <v>675</v>
      </c>
      <c r="H216" s="370" t="s">
        <v>675</v>
      </c>
      <c r="I216" s="369" t="s">
        <v>2069</v>
      </c>
      <c r="J216" s="371">
        <v>3</v>
      </c>
    </row>
    <row r="217" spans="1:10" x14ac:dyDescent="0.3">
      <c r="A217" s="372" t="s">
        <v>2919</v>
      </c>
      <c r="B217" s="372" t="s">
        <v>17</v>
      </c>
      <c r="C217" s="372" t="s">
        <v>2920</v>
      </c>
      <c r="D217" s="372" t="s">
        <v>2922</v>
      </c>
      <c r="E217" s="372" t="s">
        <v>2042</v>
      </c>
      <c r="F217" s="372" t="str">
        <f>IFERROR(VLOOKUP(E217,[2]P!$D$2:$E$14,2,0),"Non")</f>
        <v>Non</v>
      </c>
      <c r="G217" s="372" t="s">
        <v>675</v>
      </c>
      <c r="H217" s="373" t="s">
        <v>675</v>
      </c>
      <c r="I217" s="372" t="s">
        <v>2069</v>
      </c>
      <c r="J217" s="374">
        <v>1179.3499999999999</v>
      </c>
    </row>
    <row r="218" spans="1:10" x14ac:dyDescent="0.3">
      <c r="A218" s="369" t="s">
        <v>2919</v>
      </c>
      <c r="B218" s="369" t="s">
        <v>17</v>
      </c>
      <c r="C218" s="369" t="s">
        <v>2920</v>
      </c>
      <c r="D218" s="369" t="s">
        <v>2922</v>
      </c>
      <c r="E218" s="369" t="s">
        <v>2043</v>
      </c>
      <c r="F218" s="369" t="str">
        <f>IFERROR(VLOOKUP(E218,[2]P!$D$2:$E$14,2,0),"Non")</f>
        <v>Non</v>
      </c>
      <c r="G218" s="369" t="s">
        <v>675</v>
      </c>
      <c r="H218" s="370" t="s">
        <v>675</v>
      </c>
      <c r="I218" s="369" t="s">
        <v>2069</v>
      </c>
      <c r="J218" s="371">
        <v>1388.51</v>
      </c>
    </row>
    <row r="219" spans="1:10" x14ac:dyDescent="0.3">
      <c r="A219" s="372" t="s">
        <v>2919</v>
      </c>
      <c r="B219" s="372" t="s">
        <v>17</v>
      </c>
      <c r="C219" s="372" t="s">
        <v>2920</v>
      </c>
      <c r="D219" s="372" t="s">
        <v>2922</v>
      </c>
      <c r="E219" s="372" t="s">
        <v>2051</v>
      </c>
      <c r="F219" s="372" t="str">
        <f>IFERROR(VLOOKUP(E219,[2]P!$D$2:$E$14,2,0),"Non")</f>
        <v>Non</v>
      </c>
      <c r="G219" s="372" t="s">
        <v>675</v>
      </c>
      <c r="H219" s="373" t="s">
        <v>675</v>
      </c>
      <c r="I219" s="372" t="s">
        <v>2069</v>
      </c>
      <c r="J219" s="374">
        <v>395.64</v>
      </c>
    </row>
    <row r="220" spans="1:10" x14ac:dyDescent="0.3">
      <c r="A220" s="369" t="s">
        <v>2919</v>
      </c>
      <c r="B220" s="369" t="s">
        <v>17</v>
      </c>
      <c r="C220" s="369" t="s">
        <v>2920</v>
      </c>
      <c r="D220" s="369" t="s">
        <v>2922</v>
      </c>
      <c r="E220" s="369" t="s">
        <v>2923</v>
      </c>
      <c r="F220" s="369" t="str">
        <f>IFERROR(VLOOKUP(E220,[2]P!$D$2:$E$14,2,0),"Non")</f>
        <v>Non</v>
      </c>
      <c r="G220" s="369" t="s">
        <v>675</v>
      </c>
      <c r="H220" s="370" t="s">
        <v>675</v>
      </c>
      <c r="I220" s="369" t="s">
        <v>2069</v>
      </c>
      <c r="J220" s="371">
        <v>259.24</v>
      </c>
    </row>
    <row r="221" spans="1:10" x14ac:dyDescent="0.3">
      <c r="A221" s="372" t="s">
        <v>2919</v>
      </c>
      <c r="B221" s="372" t="s">
        <v>17</v>
      </c>
      <c r="C221" s="372" t="s">
        <v>2920</v>
      </c>
      <c r="D221" s="372" t="s">
        <v>2922</v>
      </c>
      <c r="E221" s="372" t="s">
        <v>2052</v>
      </c>
      <c r="F221" s="372" t="str">
        <f>IFERROR(VLOOKUP(E221,[2]P!$D$2:$E$14,2,0),"Non")</f>
        <v>Non</v>
      </c>
      <c r="G221" s="372" t="s">
        <v>675</v>
      </c>
      <c r="H221" s="373" t="s">
        <v>675</v>
      </c>
      <c r="I221" s="372" t="s">
        <v>2069</v>
      </c>
      <c r="J221" s="374">
        <v>906.59</v>
      </c>
    </row>
    <row r="222" spans="1:10" x14ac:dyDescent="0.3">
      <c r="A222" s="369" t="s">
        <v>2919</v>
      </c>
      <c r="B222" s="369" t="s">
        <v>17</v>
      </c>
      <c r="C222" s="369" t="s">
        <v>2920</v>
      </c>
      <c r="D222" s="369" t="s">
        <v>2922</v>
      </c>
      <c r="E222" s="369" t="s">
        <v>2044</v>
      </c>
      <c r="F222" s="369" t="str">
        <f>IFERROR(VLOOKUP(E222,[2]P!$D$2:$E$14,2,0),"Non")</f>
        <v>Non</v>
      </c>
      <c r="G222" s="369" t="s">
        <v>675</v>
      </c>
      <c r="H222" s="370" t="s">
        <v>675</v>
      </c>
      <c r="I222" s="369" t="s">
        <v>2069</v>
      </c>
      <c r="J222" s="371">
        <v>3.64</v>
      </c>
    </row>
    <row r="223" spans="1:10" x14ac:dyDescent="0.3">
      <c r="A223" s="372" t="s">
        <v>2919</v>
      </c>
      <c r="B223" s="372" t="s">
        <v>17</v>
      </c>
      <c r="C223" s="372" t="s">
        <v>2920</v>
      </c>
      <c r="D223" s="372" t="s">
        <v>2921</v>
      </c>
      <c r="E223" s="372" t="s">
        <v>1889</v>
      </c>
      <c r="F223" s="372" t="str">
        <f>IFERROR(VLOOKUP(E223,[2]P!$D$2:$E$14,2,0),"Non")</f>
        <v>Non</v>
      </c>
      <c r="G223" s="372" t="s">
        <v>675</v>
      </c>
      <c r="H223" s="373" t="s">
        <v>675</v>
      </c>
      <c r="I223" s="372" t="s">
        <v>2069</v>
      </c>
      <c r="J223" s="374">
        <v>2.0699999999999998</v>
      </c>
    </row>
    <row r="224" spans="1:10" x14ac:dyDescent="0.3">
      <c r="A224" s="369" t="s">
        <v>2919</v>
      </c>
      <c r="B224" s="369" t="s">
        <v>17</v>
      </c>
      <c r="C224" s="369" t="s">
        <v>2920</v>
      </c>
      <c r="D224" s="369" t="s">
        <v>2925</v>
      </c>
      <c r="E224" s="369" t="s">
        <v>1955</v>
      </c>
      <c r="F224" s="369" t="str">
        <f>IFERROR(VLOOKUP(E224,[2]P!$D$2:$E$14,2,0),"Non")</f>
        <v>Oui</v>
      </c>
      <c r="G224" s="369" t="s">
        <v>665</v>
      </c>
      <c r="H224" s="370" t="s">
        <v>2949</v>
      </c>
      <c r="I224" s="369" t="s">
        <v>2069</v>
      </c>
      <c r="J224" s="371">
        <v>4933.3900000000003</v>
      </c>
    </row>
    <row r="225" spans="1:10" x14ac:dyDescent="0.3">
      <c r="A225" s="372" t="s">
        <v>2919</v>
      </c>
      <c r="B225" s="372" t="s">
        <v>17</v>
      </c>
      <c r="C225" s="372" t="s">
        <v>2920</v>
      </c>
      <c r="D225" s="372" t="s">
        <v>2925</v>
      </c>
      <c r="E225" s="372" t="s">
        <v>2928</v>
      </c>
      <c r="F225" s="372" t="str">
        <f>IFERROR(VLOOKUP(E225,[2]P!$D$2:$E$14,2,0),"Non")</f>
        <v>Oui</v>
      </c>
      <c r="G225" s="372" t="s">
        <v>665</v>
      </c>
      <c r="H225" s="373" t="s">
        <v>2949</v>
      </c>
      <c r="I225" s="372" t="s">
        <v>2069</v>
      </c>
      <c r="J225" s="374">
        <v>194.18</v>
      </c>
    </row>
    <row r="226" spans="1:10" x14ac:dyDescent="0.3">
      <c r="A226" s="369" t="s">
        <v>2919</v>
      </c>
      <c r="B226" s="369" t="s">
        <v>17</v>
      </c>
      <c r="C226" s="369" t="s">
        <v>2920</v>
      </c>
      <c r="D226" s="369" t="s">
        <v>2925</v>
      </c>
      <c r="E226" s="369" t="s">
        <v>1966</v>
      </c>
      <c r="F226" s="369" t="str">
        <f>IFERROR(VLOOKUP(E226,[2]P!$D$2:$E$14,2,0),"Non")</f>
        <v>Oui</v>
      </c>
      <c r="G226" s="369" t="s">
        <v>665</v>
      </c>
      <c r="H226" s="370" t="s">
        <v>2949</v>
      </c>
      <c r="I226" s="369" t="s">
        <v>2069</v>
      </c>
      <c r="J226" s="371">
        <v>15</v>
      </c>
    </row>
    <row r="227" spans="1:10" x14ac:dyDescent="0.3">
      <c r="A227" s="372" t="s">
        <v>2919</v>
      </c>
      <c r="B227" s="372" t="s">
        <v>17</v>
      </c>
      <c r="C227" s="372" t="s">
        <v>2920</v>
      </c>
      <c r="D227" s="372" t="s">
        <v>2925</v>
      </c>
      <c r="E227" s="372" t="s">
        <v>1976</v>
      </c>
      <c r="F227" s="372" t="str">
        <f>IFERROR(VLOOKUP(E227,[2]P!$D$2:$E$14,2,0),"Non")</f>
        <v>Oui</v>
      </c>
      <c r="G227" s="372" t="s">
        <v>665</v>
      </c>
      <c r="H227" s="373" t="s">
        <v>2949</v>
      </c>
      <c r="I227" s="372" t="s">
        <v>2069</v>
      </c>
      <c r="J227" s="374">
        <v>986.96</v>
      </c>
    </row>
    <row r="228" spans="1:10" x14ac:dyDescent="0.3">
      <c r="A228" s="369" t="s">
        <v>2919</v>
      </c>
      <c r="B228" s="369" t="s">
        <v>17</v>
      </c>
      <c r="C228" s="369" t="s">
        <v>2920</v>
      </c>
      <c r="D228" s="369" t="s">
        <v>2935</v>
      </c>
      <c r="E228" s="369" t="s">
        <v>1987</v>
      </c>
      <c r="F228" s="369" t="str">
        <f>IFERROR(VLOOKUP(E228,[2]P!$D$2:$E$14,2,0),"Non")</f>
        <v>Oui</v>
      </c>
      <c r="G228" s="369" t="s">
        <v>665</v>
      </c>
      <c r="H228" s="370" t="s">
        <v>2949</v>
      </c>
      <c r="I228" s="369" t="s">
        <v>2069</v>
      </c>
      <c r="J228" s="371">
        <v>0.26</v>
      </c>
    </row>
    <row r="229" spans="1:10" x14ac:dyDescent="0.3">
      <c r="A229" s="372" t="s">
        <v>2919</v>
      </c>
      <c r="B229" s="372" t="s">
        <v>17</v>
      </c>
      <c r="C229" s="372" t="s">
        <v>2920</v>
      </c>
      <c r="D229" s="372" t="s">
        <v>2929</v>
      </c>
      <c r="E229" s="372" t="s">
        <v>1990</v>
      </c>
      <c r="F229" s="372" t="str">
        <f>IFERROR(VLOOKUP(E229,[2]P!$D$2:$E$14,2,0),"Non")</f>
        <v>Oui</v>
      </c>
      <c r="G229" s="372" t="s">
        <v>665</v>
      </c>
      <c r="H229" s="373" t="s">
        <v>2949</v>
      </c>
      <c r="I229" s="372" t="s">
        <v>2069</v>
      </c>
      <c r="J229" s="374">
        <v>0.27</v>
      </c>
    </row>
    <row r="230" spans="1:10" x14ac:dyDescent="0.3">
      <c r="A230" s="369" t="s">
        <v>2919</v>
      </c>
      <c r="B230" s="369" t="s">
        <v>17</v>
      </c>
      <c r="C230" s="369" t="s">
        <v>2920</v>
      </c>
      <c r="D230" s="369" t="s">
        <v>2931</v>
      </c>
      <c r="E230" s="369" t="s">
        <v>2932</v>
      </c>
      <c r="F230" s="369" t="str">
        <f>IFERROR(VLOOKUP(E230,[2]P!$D$2:$E$14,2,0),"Non")</f>
        <v>Non</v>
      </c>
      <c r="G230" s="369" t="s">
        <v>675</v>
      </c>
      <c r="H230" s="370" t="s">
        <v>675</v>
      </c>
      <c r="I230" s="369" t="s">
        <v>2069</v>
      </c>
      <c r="J230" s="371">
        <v>651.07000000000005</v>
      </c>
    </row>
    <row r="231" spans="1:10" x14ac:dyDescent="0.3">
      <c r="A231" s="372" t="s">
        <v>2919</v>
      </c>
      <c r="B231" s="372" t="s">
        <v>17</v>
      </c>
      <c r="C231" s="372"/>
      <c r="D231" s="372" t="s">
        <v>2940</v>
      </c>
      <c r="E231" s="372" t="s">
        <v>2941</v>
      </c>
      <c r="F231" s="372" t="str">
        <f>IFERROR(VLOOKUP(E231,[2]P!$D$2:$E$14,2,0),"Non")</f>
        <v>Non</v>
      </c>
      <c r="G231" s="372" t="s">
        <v>675</v>
      </c>
      <c r="H231" s="373" t="s">
        <v>675</v>
      </c>
      <c r="I231" s="372" t="s">
        <v>2069</v>
      </c>
      <c r="J231" s="374">
        <v>133.38</v>
      </c>
    </row>
    <row r="232" spans="1:10" x14ac:dyDescent="0.3">
      <c r="A232" s="369" t="s">
        <v>2919</v>
      </c>
      <c r="B232" s="369" t="s">
        <v>24</v>
      </c>
      <c r="C232" s="369" t="s">
        <v>2920</v>
      </c>
      <c r="D232" s="369" t="s">
        <v>2921</v>
      </c>
      <c r="E232" s="369" t="s">
        <v>2041</v>
      </c>
      <c r="F232" s="369" t="str">
        <f>IFERROR(VLOOKUP(E232,[2]P!$D$2:$E$14,2,0),"Non")</f>
        <v>Non</v>
      </c>
      <c r="G232" s="369" t="s">
        <v>675</v>
      </c>
      <c r="H232" s="370" t="s">
        <v>675</v>
      </c>
      <c r="I232" s="369" t="s">
        <v>2069</v>
      </c>
      <c r="J232" s="371">
        <v>5.81</v>
      </c>
    </row>
    <row r="233" spans="1:10" x14ac:dyDescent="0.3">
      <c r="A233" s="372" t="s">
        <v>2919</v>
      </c>
      <c r="B233" s="372" t="s">
        <v>24</v>
      </c>
      <c r="C233" s="372" t="s">
        <v>2920</v>
      </c>
      <c r="D233" s="372" t="s">
        <v>2922</v>
      </c>
      <c r="E233" s="372" t="s">
        <v>2042</v>
      </c>
      <c r="F233" s="372" t="str">
        <f>IFERROR(VLOOKUP(E233,[2]P!$D$2:$E$14,2,0),"Non")</f>
        <v>Non</v>
      </c>
      <c r="G233" s="372" t="s">
        <v>675</v>
      </c>
      <c r="H233" s="373" t="s">
        <v>675</v>
      </c>
      <c r="I233" s="372" t="s">
        <v>2069</v>
      </c>
      <c r="J233" s="374">
        <v>2.6</v>
      </c>
    </row>
    <row r="234" spans="1:10" x14ac:dyDescent="0.3">
      <c r="A234" s="369" t="s">
        <v>2919</v>
      </c>
      <c r="B234" s="369" t="s">
        <v>24</v>
      </c>
      <c r="C234" s="369" t="s">
        <v>2920</v>
      </c>
      <c r="D234" s="369" t="s">
        <v>2922</v>
      </c>
      <c r="E234" s="369" t="s">
        <v>2051</v>
      </c>
      <c r="F234" s="369" t="str">
        <f>IFERROR(VLOOKUP(E234,[2]P!$D$2:$E$14,2,0),"Non")</f>
        <v>Non</v>
      </c>
      <c r="G234" s="369" t="s">
        <v>675</v>
      </c>
      <c r="H234" s="370" t="s">
        <v>675</v>
      </c>
      <c r="I234" s="369" t="s">
        <v>2069</v>
      </c>
      <c r="J234" s="371">
        <v>2.71</v>
      </c>
    </row>
    <row r="235" spans="1:10" x14ac:dyDescent="0.3">
      <c r="A235" s="372" t="s">
        <v>2919</v>
      </c>
      <c r="B235" s="372" t="s">
        <v>24</v>
      </c>
      <c r="C235" s="372" t="s">
        <v>2920</v>
      </c>
      <c r="D235" s="372" t="s">
        <v>2922</v>
      </c>
      <c r="E235" s="372" t="s">
        <v>2053</v>
      </c>
      <c r="F235" s="372" t="str">
        <f>IFERROR(VLOOKUP(E235,[2]P!$D$2:$E$14,2,0),"Non")</f>
        <v>Non</v>
      </c>
      <c r="G235" s="372" t="s">
        <v>675</v>
      </c>
      <c r="H235" s="373" t="s">
        <v>675</v>
      </c>
      <c r="I235" s="372" t="s">
        <v>2069</v>
      </c>
      <c r="J235" s="374">
        <v>0.25</v>
      </c>
    </row>
    <row r="236" spans="1:10" x14ac:dyDescent="0.3">
      <c r="A236" s="369" t="s">
        <v>2919</v>
      </c>
      <c r="B236" s="369" t="s">
        <v>24</v>
      </c>
      <c r="C236" s="369" t="s">
        <v>2920</v>
      </c>
      <c r="D236" s="369" t="s">
        <v>2922</v>
      </c>
      <c r="E236" s="369" t="s">
        <v>2924</v>
      </c>
      <c r="F236" s="369" t="str">
        <f>IFERROR(VLOOKUP(E236,[2]P!$D$2:$E$14,2,0),"Non")</f>
        <v>Non</v>
      </c>
      <c r="G236" s="369" t="s">
        <v>675</v>
      </c>
      <c r="H236" s="370" t="s">
        <v>675</v>
      </c>
      <c r="I236" s="369" t="s">
        <v>2069</v>
      </c>
      <c r="J236" s="371">
        <v>14.74</v>
      </c>
    </row>
    <row r="237" spans="1:10" x14ac:dyDescent="0.3">
      <c r="A237" s="372" t="s">
        <v>2919</v>
      </c>
      <c r="B237" s="372" t="s">
        <v>24</v>
      </c>
      <c r="C237" s="372" t="s">
        <v>2920</v>
      </c>
      <c r="D237" s="372" t="s">
        <v>2935</v>
      </c>
      <c r="E237" s="372" t="s">
        <v>1987</v>
      </c>
      <c r="F237" s="372" t="str">
        <f>IFERROR(VLOOKUP(E237,[2]P!$D$2:$E$14,2,0),"Non")</f>
        <v>Oui</v>
      </c>
      <c r="G237" s="372" t="s">
        <v>666</v>
      </c>
      <c r="H237" s="373" t="s">
        <v>7</v>
      </c>
      <c r="I237" s="372" t="s">
        <v>2069</v>
      </c>
      <c r="J237" s="374">
        <v>0.03</v>
      </c>
    </row>
    <row r="238" spans="1:10" x14ac:dyDescent="0.3">
      <c r="A238" s="369" t="s">
        <v>2919</v>
      </c>
      <c r="B238" s="369" t="s">
        <v>24</v>
      </c>
      <c r="C238" s="369" t="s">
        <v>2920</v>
      </c>
      <c r="D238" s="369" t="s">
        <v>2931</v>
      </c>
      <c r="E238" s="369" t="s">
        <v>2932</v>
      </c>
      <c r="F238" s="369" t="str">
        <f>IFERROR(VLOOKUP(E238,[2]P!$D$2:$E$14,2,0),"Non")</f>
        <v>Non</v>
      </c>
      <c r="G238" s="369" t="s">
        <v>675</v>
      </c>
      <c r="H238" s="370" t="s">
        <v>675</v>
      </c>
      <c r="I238" s="369" t="s">
        <v>2069</v>
      </c>
      <c r="J238" s="371">
        <v>4.1399999999999997</v>
      </c>
    </row>
    <row r="239" spans="1:10" x14ac:dyDescent="0.3">
      <c r="A239" s="372" t="s">
        <v>2919</v>
      </c>
      <c r="B239" s="372" t="s">
        <v>13</v>
      </c>
      <c r="C239" s="372" t="s">
        <v>2920</v>
      </c>
      <c r="D239" s="372" t="s">
        <v>2921</v>
      </c>
      <c r="E239" s="372" t="s">
        <v>2041</v>
      </c>
      <c r="F239" s="372" t="str">
        <f>IFERROR(VLOOKUP(E239,[2]P!$D$2:$E$14,2,0),"Non")</f>
        <v>Non</v>
      </c>
      <c r="G239" s="372" t="s">
        <v>675</v>
      </c>
      <c r="H239" s="373" t="s">
        <v>675</v>
      </c>
      <c r="I239" s="372" t="s">
        <v>2069</v>
      </c>
      <c r="J239" s="374">
        <v>1985.5</v>
      </c>
    </row>
    <row r="240" spans="1:10" x14ac:dyDescent="0.3">
      <c r="A240" s="369" t="s">
        <v>2919</v>
      </c>
      <c r="B240" s="369" t="s">
        <v>13</v>
      </c>
      <c r="C240" s="369" t="s">
        <v>2920</v>
      </c>
      <c r="D240" s="369" t="s">
        <v>2921</v>
      </c>
      <c r="E240" s="369" t="s">
        <v>1889</v>
      </c>
      <c r="F240" s="369" t="str">
        <f>IFERROR(VLOOKUP(E240,[2]P!$D$2:$E$14,2,0),"Non")</f>
        <v>Non</v>
      </c>
      <c r="G240" s="369" t="s">
        <v>675</v>
      </c>
      <c r="H240" s="370" t="s">
        <v>675</v>
      </c>
      <c r="I240" s="369" t="s">
        <v>2069</v>
      </c>
      <c r="J240" s="371">
        <v>4</v>
      </c>
    </row>
    <row r="241" spans="1:10" x14ac:dyDescent="0.3">
      <c r="A241" s="372" t="s">
        <v>2919</v>
      </c>
      <c r="B241" s="372" t="s">
        <v>13</v>
      </c>
      <c r="C241" s="372" t="s">
        <v>2920</v>
      </c>
      <c r="D241" s="372" t="s">
        <v>2922</v>
      </c>
      <c r="E241" s="372" t="s">
        <v>2042</v>
      </c>
      <c r="F241" s="372" t="str">
        <f>IFERROR(VLOOKUP(E241,[2]P!$D$2:$E$14,2,0),"Non")</f>
        <v>Non</v>
      </c>
      <c r="G241" s="372" t="s">
        <v>675</v>
      </c>
      <c r="H241" s="373" t="s">
        <v>675</v>
      </c>
      <c r="I241" s="372" t="s">
        <v>2069</v>
      </c>
      <c r="J241" s="374">
        <v>1232.04</v>
      </c>
    </row>
    <row r="242" spans="1:10" x14ac:dyDescent="0.3">
      <c r="A242" s="369" t="s">
        <v>2919</v>
      </c>
      <c r="B242" s="369" t="s">
        <v>13</v>
      </c>
      <c r="C242" s="369" t="s">
        <v>2920</v>
      </c>
      <c r="D242" s="369" t="s">
        <v>2922</v>
      </c>
      <c r="E242" s="369" t="s">
        <v>2050</v>
      </c>
      <c r="F242" s="369" t="str">
        <f>IFERROR(VLOOKUP(E242,[2]P!$D$2:$E$14,2,0),"Non")</f>
        <v>Non</v>
      </c>
      <c r="G242" s="369" t="s">
        <v>675</v>
      </c>
      <c r="H242" s="370" t="s">
        <v>675</v>
      </c>
      <c r="I242" s="369" t="s">
        <v>2069</v>
      </c>
      <c r="J242" s="371">
        <v>236.82</v>
      </c>
    </row>
    <row r="243" spans="1:10" x14ac:dyDescent="0.3">
      <c r="A243" s="372" t="s">
        <v>2919</v>
      </c>
      <c r="B243" s="372" t="s">
        <v>13</v>
      </c>
      <c r="C243" s="372" t="s">
        <v>2920</v>
      </c>
      <c r="D243" s="372" t="s">
        <v>2922</v>
      </c>
      <c r="E243" s="372" t="s">
        <v>2043</v>
      </c>
      <c r="F243" s="372" t="str">
        <f>IFERROR(VLOOKUP(E243,[2]P!$D$2:$E$14,2,0),"Non")</f>
        <v>Non</v>
      </c>
      <c r="G243" s="372" t="s">
        <v>675</v>
      </c>
      <c r="H243" s="373" t="s">
        <v>675</v>
      </c>
      <c r="I243" s="372" t="s">
        <v>2069</v>
      </c>
      <c r="J243" s="374">
        <v>423.56</v>
      </c>
    </row>
    <row r="244" spans="1:10" x14ac:dyDescent="0.3">
      <c r="A244" s="369" t="s">
        <v>2919</v>
      </c>
      <c r="B244" s="369" t="s">
        <v>13</v>
      </c>
      <c r="C244" s="369" t="s">
        <v>2920</v>
      </c>
      <c r="D244" s="369" t="s">
        <v>2922</v>
      </c>
      <c r="E244" s="369" t="s">
        <v>2051</v>
      </c>
      <c r="F244" s="369" t="str">
        <f>IFERROR(VLOOKUP(E244,[2]P!$D$2:$E$14,2,0),"Non")</f>
        <v>Non</v>
      </c>
      <c r="G244" s="369" t="s">
        <v>675</v>
      </c>
      <c r="H244" s="370" t="s">
        <v>675</v>
      </c>
      <c r="I244" s="369" t="s">
        <v>2069</v>
      </c>
      <c r="J244" s="371">
        <v>209.85</v>
      </c>
    </row>
    <row r="245" spans="1:10" x14ac:dyDescent="0.3">
      <c r="A245" s="372" t="s">
        <v>2919</v>
      </c>
      <c r="B245" s="372" t="s">
        <v>13</v>
      </c>
      <c r="C245" s="372" t="s">
        <v>2920</v>
      </c>
      <c r="D245" s="372" t="s">
        <v>2922</v>
      </c>
      <c r="E245" s="372" t="s">
        <v>2923</v>
      </c>
      <c r="F245" s="372" t="str">
        <f>IFERROR(VLOOKUP(E245,[2]P!$D$2:$E$14,2,0),"Non")</f>
        <v>Non</v>
      </c>
      <c r="G245" s="372" t="s">
        <v>675</v>
      </c>
      <c r="H245" s="373" t="s">
        <v>675</v>
      </c>
      <c r="I245" s="372" t="s">
        <v>2069</v>
      </c>
      <c r="J245" s="374">
        <v>207.33</v>
      </c>
    </row>
    <row r="246" spans="1:10" x14ac:dyDescent="0.3">
      <c r="A246" s="369" t="s">
        <v>2919</v>
      </c>
      <c r="B246" s="369" t="s">
        <v>13</v>
      </c>
      <c r="C246" s="369" t="s">
        <v>2920</v>
      </c>
      <c r="D246" s="369" t="s">
        <v>2922</v>
      </c>
      <c r="E246" s="369" t="s">
        <v>2052</v>
      </c>
      <c r="F246" s="369" t="str">
        <f>IFERROR(VLOOKUP(E246,[2]P!$D$2:$E$14,2,0),"Non")</f>
        <v>Non</v>
      </c>
      <c r="G246" s="369" t="s">
        <v>675</v>
      </c>
      <c r="H246" s="370" t="s">
        <v>675</v>
      </c>
      <c r="I246" s="369" t="s">
        <v>2069</v>
      </c>
      <c r="J246" s="371">
        <v>436.97</v>
      </c>
    </row>
    <row r="247" spans="1:10" x14ac:dyDescent="0.3">
      <c r="A247" s="372" t="s">
        <v>2919</v>
      </c>
      <c r="B247" s="372" t="s">
        <v>13</v>
      </c>
      <c r="C247" s="372" t="s">
        <v>2920</v>
      </c>
      <c r="D247" s="372" t="s">
        <v>2922</v>
      </c>
      <c r="E247" s="372" t="s">
        <v>2053</v>
      </c>
      <c r="F247" s="372" t="str">
        <f>IFERROR(VLOOKUP(E247,[2]P!$D$2:$E$14,2,0),"Non")</f>
        <v>Non</v>
      </c>
      <c r="G247" s="372" t="s">
        <v>675</v>
      </c>
      <c r="H247" s="373" t="s">
        <v>675</v>
      </c>
      <c r="I247" s="372" t="s">
        <v>2069</v>
      </c>
      <c r="J247" s="374">
        <v>264.11</v>
      </c>
    </row>
    <row r="248" spans="1:10" x14ac:dyDescent="0.3">
      <c r="A248" s="369" t="s">
        <v>2919</v>
      </c>
      <c r="B248" s="369" t="s">
        <v>13</v>
      </c>
      <c r="C248" s="369" t="s">
        <v>2920</v>
      </c>
      <c r="D248" s="369" t="s">
        <v>2922</v>
      </c>
      <c r="E248" s="369" t="s">
        <v>1931</v>
      </c>
      <c r="F248" s="369" t="str">
        <f>IFERROR(VLOOKUP(E248,[2]P!$D$2:$E$14,2,0),"Non")</f>
        <v>Non</v>
      </c>
      <c r="G248" s="369" t="s">
        <v>675</v>
      </c>
      <c r="H248" s="370" t="s">
        <v>675</v>
      </c>
      <c r="I248" s="369" t="s">
        <v>2069</v>
      </c>
      <c r="J248" s="371">
        <v>463.92</v>
      </c>
    </row>
    <row r="249" spans="1:10" x14ac:dyDescent="0.3">
      <c r="A249" s="372" t="s">
        <v>2919</v>
      </c>
      <c r="B249" s="372" t="s">
        <v>13</v>
      </c>
      <c r="C249" s="372" t="s">
        <v>2920</v>
      </c>
      <c r="D249" s="372" t="s">
        <v>2922</v>
      </c>
      <c r="E249" s="372" t="s">
        <v>2924</v>
      </c>
      <c r="F249" s="372" t="str">
        <f>IFERROR(VLOOKUP(E249,[2]P!$D$2:$E$14,2,0),"Non")</f>
        <v>Non</v>
      </c>
      <c r="G249" s="372" t="s">
        <v>675</v>
      </c>
      <c r="H249" s="373" t="s">
        <v>675</v>
      </c>
      <c r="I249" s="372" t="s">
        <v>2069</v>
      </c>
      <c r="J249" s="374">
        <v>0.01</v>
      </c>
    </row>
    <row r="250" spans="1:10" x14ac:dyDescent="0.3">
      <c r="A250" s="369" t="s">
        <v>2919</v>
      </c>
      <c r="B250" s="369" t="s">
        <v>13</v>
      </c>
      <c r="C250" s="369" t="s">
        <v>2920</v>
      </c>
      <c r="D250" s="369" t="s">
        <v>2922</v>
      </c>
      <c r="E250" s="369" t="s">
        <v>2063</v>
      </c>
      <c r="F250" s="369" t="str">
        <f>IFERROR(VLOOKUP(E250,[2]P!$D$2:$E$14,2,0),"Non")</f>
        <v>Non</v>
      </c>
      <c r="G250" s="369" t="s">
        <v>675</v>
      </c>
      <c r="H250" s="370" t="s">
        <v>675</v>
      </c>
      <c r="I250" s="369" t="s">
        <v>2069</v>
      </c>
      <c r="J250" s="371">
        <v>148.08000000000001</v>
      </c>
    </row>
    <row r="251" spans="1:10" x14ac:dyDescent="0.3">
      <c r="A251" s="372" t="s">
        <v>2919</v>
      </c>
      <c r="B251" s="372" t="s">
        <v>13</v>
      </c>
      <c r="C251" s="372" t="s">
        <v>2920</v>
      </c>
      <c r="D251" s="372" t="s">
        <v>2925</v>
      </c>
      <c r="E251" s="372" t="s">
        <v>2926</v>
      </c>
      <c r="F251" s="372" t="str">
        <f>IFERROR(VLOOKUP(E251,[2]P!$D$2:$E$14,2,0),"Non")</f>
        <v>Non</v>
      </c>
      <c r="G251" s="372" t="s">
        <v>675</v>
      </c>
      <c r="H251" s="373" t="s">
        <v>675</v>
      </c>
      <c r="I251" s="372" t="s">
        <v>2069</v>
      </c>
      <c r="J251" s="374">
        <v>-9041.98</v>
      </c>
    </row>
    <row r="252" spans="1:10" x14ac:dyDescent="0.3">
      <c r="A252" s="369" t="s">
        <v>2919</v>
      </c>
      <c r="B252" s="369" t="s">
        <v>13</v>
      </c>
      <c r="C252" s="369" t="s">
        <v>2920</v>
      </c>
      <c r="D252" s="369" t="s">
        <v>2925</v>
      </c>
      <c r="E252" s="369" t="s">
        <v>1955</v>
      </c>
      <c r="F252" s="369" t="str">
        <f>IFERROR(VLOOKUP(E252,[2]P!$D$2:$E$14,2,0),"Non")</f>
        <v>Oui</v>
      </c>
      <c r="G252" s="369" t="s">
        <v>665</v>
      </c>
      <c r="H252" s="370" t="s">
        <v>2950</v>
      </c>
      <c r="I252" s="369" t="s">
        <v>2069</v>
      </c>
      <c r="J252" s="371">
        <v>2596.31</v>
      </c>
    </row>
    <row r="253" spans="1:10" x14ac:dyDescent="0.3">
      <c r="A253" s="372" t="s">
        <v>2919</v>
      </c>
      <c r="B253" s="372" t="s">
        <v>13</v>
      </c>
      <c r="C253" s="372" t="s">
        <v>2920</v>
      </c>
      <c r="D253" s="372" t="s">
        <v>2925</v>
      </c>
      <c r="E253" s="372" t="s">
        <v>2928</v>
      </c>
      <c r="F253" s="372" t="str">
        <f>IFERROR(VLOOKUP(E253,[2]P!$D$2:$E$14,2,0),"Non")</f>
        <v>Oui</v>
      </c>
      <c r="G253" s="372" t="s">
        <v>665</v>
      </c>
      <c r="H253" s="373" t="s">
        <v>2950</v>
      </c>
      <c r="I253" s="372" t="s">
        <v>2069</v>
      </c>
      <c r="J253" s="374">
        <v>308.8</v>
      </c>
    </row>
    <row r="254" spans="1:10" x14ac:dyDescent="0.3">
      <c r="A254" s="369" t="s">
        <v>2919</v>
      </c>
      <c r="B254" s="369" t="s">
        <v>13</v>
      </c>
      <c r="C254" s="369" t="s">
        <v>2920</v>
      </c>
      <c r="D254" s="369" t="s">
        <v>2929</v>
      </c>
      <c r="E254" s="369" t="s">
        <v>1990</v>
      </c>
      <c r="F254" s="369" t="str">
        <f>IFERROR(VLOOKUP(E254,[2]P!$D$2:$E$14,2,0),"Non")</f>
        <v>Oui</v>
      </c>
      <c r="G254" s="369" t="s">
        <v>665</v>
      </c>
      <c r="H254" s="370" t="s">
        <v>2950</v>
      </c>
      <c r="I254" s="369" t="s">
        <v>2069</v>
      </c>
      <c r="J254" s="371">
        <v>0.28999999999999998</v>
      </c>
    </row>
    <row r="255" spans="1:10" x14ac:dyDescent="0.3">
      <c r="A255" s="372" t="s">
        <v>2919</v>
      </c>
      <c r="B255" s="372" t="s">
        <v>13</v>
      </c>
      <c r="C255" s="372" t="s">
        <v>2920</v>
      </c>
      <c r="D255" s="372" t="s">
        <v>2930</v>
      </c>
      <c r="E255" s="372" t="s">
        <v>2048</v>
      </c>
      <c r="F255" s="372" t="str">
        <f>IFERROR(VLOOKUP(E255,[2]P!$D$2:$E$14,2,0),"Non")</f>
        <v>Oui</v>
      </c>
      <c r="G255" s="372" t="s">
        <v>665</v>
      </c>
      <c r="H255" s="373" t="s">
        <v>2950</v>
      </c>
      <c r="I255" s="372" t="s">
        <v>2069</v>
      </c>
      <c r="J255" s="374">
        <v>4781.34</v>
      </c>
    </row>
    <row r="256" spans="1:10" x14ac:dyDescent="0.3">
      <c r="A256" s="369" t="s">
        <v>2919</v>
      </c>
      <c r="B256" s="369" t="s">
        <v>13</v>
      </c>
      <c r="C256" s="369" t="s">
        <v>2920</v>
      </c>
      <c r="D256" s="369" t="s">
        <v>2931</v>
      </c>
      <c r="E256" s="369" t="s">
        <v>2932</v>
      </c>
      <c r="F256" s="369" t="str">
        <f>IFERROR(VLOOKUP(E256,[2]P!$D$2:$E$14,2,0),"Non")</f>
        <v>Non</v>
      </c>
      <c r="G256" s="369" t="s">
        <v>675</v>
      </c>
      <c r="H256" s="370" t="s">
        <v>675</v>
      </c>
      <c r="I256" s="369" t="s">
        <v>2069</v>
      </c>
      <c r="J256" s="371">
        <v>55.68</v>
      </c>
    </row>
    <row r="257" spans="1:10" x14ac:dyDescent="0.3">
      <c r="A257" s="372" t="s">
        <v>2919</v>
      </c>
      <c r="B257" s="372" t="s">
        <v>16</v>
      </c>
      <c r="C257" s="372" t="s">
        <v>2920</v>
      </c>
      <c r="D257" s="372" t="s">
        <v>2921</v>
      </c>
      <c r="E257" s="372" t="s">
        <v>2041</v>
      </c>
      <c r="F257" s="372" t="str">
        <f>IFERROR(VLOOKUP(E257,[2]P!$D$2:$E$14,2,0),"Non")</f>
        <v>Non</v>
      </c>
      <c r="G257" s="372" t="s">
        <v>675</v>
      </c>
      <c r="H257" s="373" t="s">
        <v>675</v>
      </c>
      <c r="I257" s="372" t="s">
        <v>2069</v>
      </c>
      <c r="J257" s="374">
        <v>3532.51</v>
      </c>
    </row>
    <row r="258" spans="1:10" x14ac:dyDescent="0.3">
      <c r="A258" s="369" t="s">
        <v>2919</v>
      </c>
      <c r="B258" s="369" t="s">
        <v>16</v>
      </c>
      <c r="C258" s="369" t="s">
        <v>2920</v>
      </c>
      <c r="D258" s="369" t="s">
        <v>2921</v>
      </c>
      <c r="E258" s="369" t="s">
        <v>1889</v>
      </c>
      <c r="F258" s="369" t="str">
        <f>IFERROR(VLOOKUP(E258,[2]P!$D$2:$E$14,2,0),"Non")</f>
        <v>Non</v>
      </c>
      <c r="G258" s="369" t="s">
        <v>675</v>
      </c>
      <c r="H258" s="370" t="s">
        <v>675</v>
      </c>
      <c r="I258" s="369" t="s">
        <v>2069</v>
      </c>
      <c r="J258" s="371">
        <v>1</v>
      </c>
    </row>
    <row r="259" spans="1:10" x14ac:dyDescent="0.3">
      <c r="A259" s="372" t="s">
        <v>2919</v>
      </c>
      <c r="B259" s="372" t="s">
        <v>16</v>
      </c>
      <c r="C259" s="372" t="s">
        <v>2920</v>
      </c>
      <c r="D259" s="372" t="s">
        <v>2922</v>
      </c>
      <c r="E259" s="372" t="s">
        <v>2042</v>
      </c>
      <c r="F259" s="372" t="str">
        <f>IFERROR(VLOOKUP(E259,[2]P!$D$2:$E$14,2,0),"Non")</f>
        <v>Non</v>
      </c>
      <c r="G259" s="372" t="s">
        <v>675</v>
      </c>
      <c r="H259" s="373" t="s">
        <v>675</v>
      </c>
      <c r="I259" s="372" t="s">
        <v>2069</v>
      </c>
      <c r="J259" s="374">
        <v>2175.6</v>
      </c>
    </row>
    <row r="260" spans="1:10" x14ac:dyDescent="0.3">
      <c r="A260" s="369" t="s">
        <v>2919</v>
      </c>
      <c r="B260" s="369" t="s">
        <v>16</v>
      </c>
      <c r="C260" s="369" t="s">
        <v>2920</v>
      </c>
      <c r="D260" s="369" t="s">
        <v>2922</v>
      </c>
      <c r="E260" s="369" t="s">
        <v>2050</v>
      </c>
      <c r="F260" s="369" t="str">
        <f>IFERROR(VLOOKUP(E260,[2]P!$D$2:$E$14,2,0),"Non")</f>
        <v>Non</v>
      </c>
      <c r="G260" s="369" t="s">
        <v>675</v>
      </c>
      <c r="H260" s="370" t="s">
        <v>675</v>
      </c>
      <c r="I260" s="369" t="s">
        <v>2069</v>
      </c>
      <c r="J260" s="371">
        <v>6.19</v>
      </c>
    </row>
    <row r="261" spans="1:10" x14ac:dyDescent="0.3">
      <c r="A261" s="372" t="s">
        <v>2919</v>
      </c>
      <c r="B261" s="372" t="s">
        <v>16</v>
      </c>
      <c r="C261" s="372" t="s">
        <v>2920</v>
      </c>
      <c r="D261" s="372" t="s">
        <v>2922</v>
      </c>
      <c r="E261" s="372" t="s">
        <v>2043</v>
      </c>
      <c r="F261" s="372" t="str">
        <f>IFERROR(VLOOKUP(E261,[2]P!$D$2:$E$14,2,0),"Non")</f>
        <v>Non</v>
      </c>
      <c r="G261" s="372" t="s">
        <v>675</v>
      </c>
      <c r="H261" s="373" t="s">
        <v>675</v>
      </c>
      <c r="I261" s="372" t="s">
        <v>2069</v>
      </c>
      <c r="J261" s="374">
        <v>485.23</v>
      </c>
    </row>
    <row r="262" spans="1:10" x14ac:dyDescent="0.3">
      <c r="A262" s="369" t="s">
        <v>2919</v>
      </c>
      <c r="B262" s="369" t="s">
        <v>16</v>
      </c>
      <c r="C262" s="369" t="s">
        <v>2920</v>
      </c>
      <c r="D262" s="369" t="s">
        <v>2922</v>
      </c>
      <c r="E262" s="369" t="s">
        <v>2051</v>
      </c>
      <c r="F262" s="369" t="str">
        <f>IFERROR(VLOOKUP(E262,[2]P!$D$2:$E$14,2,0),"Non")</f>
        <v>Non</v>
      </c>
      <c r="G262" s="369" t="s">
        <v>675</v>
      </c>
      <c r="H262" s="370" t="s">
        <v>675</v>
      </c>
      <c r="I262" s="369" t="s">
        <v>2069</v>
      </c>
      <c r="J262" s="371">
        <v>224.37</v>
      </c>
    </row>
    <row r="263" spans="1:10" x14ac:dyDescent="0.3">
      <c r="A263" s="372" t="s">
        <v>2919</v>
      </c>
      <c r="B263" s="372" t="s">
        <v>16</v>
      </c>
      <c r="C263" s="372" t="s">
        <v>2920</v>
      </c>
      <c r="D263" s="372" t="s">
        <v>2922</v>
      </c>
      <c r="E263" s="372" t="s">
        <v>2923</v>
      </c>
      <c r="F263" s="372" t="str">
        <f>IFERROR(VLOOKUP(E263,[2]P!$D$2:$E$14,2,0),"Non")</f>
        <v>Non</v>
      </c>
      <c r="G263" s="372" t="s">
        <v>675</v>
      </c>
      <c r="H263" s="373" t="s">
        <v>675</v>
      </c>
      <c r="I263" s="372" t="s">
        <v>2069</v>
      </c>
      <c r="J263" s="374">
        <v>591.46</v>
      </c>
    </row>
    <row r="264" spans="1:10" x14ac:dyDescent="0.3">
      <c r="A264" s="369" t="s">
        <v>2919</v>
      </c>
      <c r="B264" s="369" t="s">
        <v>16</v>
      </c>
      <c r="C264" s="369" t="s">
        <v>2920</v>
      </c>
      <c r="D264" s="369" t="s">
        <v>2922</v>
      </c>
      <c r="E264" s="369" t="s">
        <v>2052</v>
      </c>
      <c r="F264" s="369" t="str">
        <f>IFERROR(VLOOKUP(E264,[2]P!$D$2:$E$14,2,0),"Non")</f>
        <v>Non</v>
      </c>
      <c r="G264" s="369" t="s">
        <v>675</v>
      </c>
      <c r="H264" s="370" t="s">
        <v>675</v>
      </c>
      <c r="I264" s="369" t="s">
        <v>2069</v>
      </c>
      <c r="J264" s="371">
        <v>521.27</v>
      </c>
    </row>
    <row r="265" spans="1:10" x14ac:dyDescent="0.3">
      <c r="A265" s="372" t="s">
        <v>2919</v>
      </c>
      <c r="B265" s="372" t="s">
        <v>16</v>
      </c>
      <c r="C265" s="372" t="s">
        <v>2920</v>
      </c>
      <c r="D265" s="372" t="s">
        <v>2922</v>
      </c>
      <c r="E265" s="372" t="s">
        <v>2044</v>
      </c>
      <c r="F265" s="372" t="str">
        <f>IFERROR(VLOOKUP(E265,[2]P!$D$2:$E$14,2,0),"Non")</f>
        <v>Non</v>
      </c>
      <c r="G265" s="372" t="s">
        <v>675</v>
      </c>
      <c r="H265" s="373" t="s">
        <v>675</v>
      </c>
      <c r="I265" s="372" t="s">
        <v>2069</v>
      </c>
      <c r="J265" s="374">
        <v>2.48</v>
      </c>
    </row>
    <row r="266" spans="1:10" x14ac:dyDescent="0.3">
      <c r="A266" s="369" t="s">
        <v>2919</v>
      </c>
      <c r="B266" s="369" t="s">
        <v>16</v>
      </c>
      <c r="C266" s="369" t="s">
        <v>2920</v>
      </c>
      <c r="D266" s="369" t="s">
        <v>2922</v>
      </c>
      <c r="E266" s="369" t="s">
        <v>2924</v>
      </c>
      <c r="F266" s="369" t="str">
        <f>IFERROR(VLOOKUP(E266,[2]P!$D$2:$E$14,2,0),"Non")</f>
        <v>Non</v>
      </c>
      <c r="G266" s="369" t="s">
        <v>675</v>
      </c>
      <c r="H266" s="370" t="s">
        <v>675</v>
      </c>
      <c r="I266" s="369" t="s">
        <v>2069</v>
      </c>
      <c r="J266" s="371">
        <v>0.01</v>
      </c>
    </row>
    <row r="267" spans="1:10" ht="27" x14ac:dyDescent="0.3">
      <c r="A267" s="372" t="s">
        <v>2919</v>
      </c>
      <c r="B267" s="372" t="s">
        <v>16</v>
      </c>
      <c r="C267" s="372" t="s">
        <v>2920</v>
      </c>
      <c r="D267" s="372" t="s">
        <v>2925</v>
      </c>
      <c r="E267" s="372" t="s">
        <v>2951</v>
      </c>
      <c r="F267" s="372" t="str">
        <f>IFERROR(VLOOKUP(E267,[2]P!$D$2:$E$14,2,0),"Non")</f>
        <v>Oui</v>
      </c>
      <c r="G267" s="372" t="s">
        <v>665</v>
      </c>
      <c r="H267" s="373" t="s">
        <v>2952</v>
      </c>
      <c r="I267" s="372" t="s">
        <v>2069</v>
      </c>
      <c r="J267" s="374">
        <v>292</v>
      </c>
    </row>
    <row r="268" spans="1:10" ht="27" x14ac:dyDescent="0.3">
      <c r="A268" s="369" t="s">
        <v>2919</v>
      </c>
      <c r="B268" s="369" t="s">
        <v>16</v>
      </c>
      <c r="C268" s="369" t="s">
        <v>2920</v>
      </c>
      <c r="D268" s="369" t="s">
        <v>2925</v>
      </c>
      <c r="E268" s="369" t="s">
        <v>1955</v>
      </c>
      <c r="F268" s="369" t="str">
        <f>IFERROR(VLOOKUP(E268,[2]P!$D$2:$E$14,2,0),"Non")</f>
        <v>Oui</v>
      </c>
      <c r="G268" s="369" t="s">
        <v>665</v>
      </c>
      <c r="H268" s="370" t="s">
        <v>2952</v>
      </c>
      <c r="I268" s="369" t="s">
        <v>2069</v>
      </c>
      <c r="J268" s="371">
        <v>8578.3700000000008</v>
      </c>
    </row>
    <row r="269" spans="1:10" ht="27" x14ac:dyDescent="0.3">
      <c r="A269" s="372" t="s">
        <v>2919</v>
      </c>
      <c r="B269" s="372" t="s">
        <v>16</v>
      </c>
      <c r="C269" s="372" t="s">
        <v>2920</v>
      </c>
      <c r="D269" s="372" t="s">
        <v>2925</v>
      </c>
      <c r="E269" s="372" t="s">
        <v>2928</v>
      </c>
      <c r="F269" s="372" t="str">
        <f>IFERROR(VLOOKUP(E269,[2]P!$D$2:$E$14,2,0),"Non")</f>
        <v>Oui</v>
      </c>
      <c r="G269" s="372" t="s">
        <v>665</v>
      </c>
      <c r="H269" s="373" t="s">
        <v>2952</v>
      </c>
      <c r="I269" s="372" t="s">
        <v>2069</v>
      </c>
      <c r="J269" s="374">
        <v>890.8</v>
      </c>
    </row>
    <row r="270" spans="1:10" ht="27" x14ac:dyDescent="0.3">
      <c r="A270" s="369" t="s">
        <v>2919</v>
      </c>
      <c r="B270" s="369" t="s">
        <v>16</v>
      </c>
      <c r="C270" s="369" t="s">
        <v>2920</v>
      </c>
      <c r="D270" s="369" t="s">
        <v>2925</v>
      </c>
      <c r="E270" s="369" t="s">
        <v>1966</v>
      </c>
      <c r="F270" s="369" t="str">
        <f>IFERROR(VLOOKUP(E270,[2]P!$D$2:$E$14,2,0),"Non")</f>
        <v>Oui</v>
      </c>
      <c r="G270" s="369" t="s">
        <v>665</v>
      </c>
      <c r="H270" s="370" t="s">
        <v>2952</v>
      </c>
      <c r="I270" s="369" t="s">
        <v>2069</v>
      </c>
      <c r="J270" s="371">
        <v>20</v>
      </c>
    </row>
    <row r="271" spans="1:10" ht="27" x14ac:dyDescent="0.3">
      <c r="A271" s="372" t="s">
        <v>2919</v>
      </c>
      <c r="B271" s="372" t="s">
        <v>16</v>
      </c>
      <c r="C271" s="372" t="s">
        <v>2920</v>
      </c>
      <c r="D271" s="372" t="s">
        <v>2925</v>
      </c>
      <c r="E271" s="372" t="s">
        <v>1976</v>
      </c>
      <c r="F271" s="372" t="str">
        <f>IFERROR(VLOOKUP(E271,[2]P!$D$2:$E$14,2,0),"Non")</f>
        <v>Oui</v>
      </c>
      <c r="G271" s="372" t="s">
        <v>665</v>
      </c>
      <c r="H271" s="373" t="s">
        <v>2952</v>
      </c>
      <c r="I271" s="372" t="s">
        <v>2069</v>
      </c>
      <c r="J271" s="374">
        <v>1590.82</v>
      </c>
    </row>
    <row r="272" spans="1:10" ht="27" x14ac:dyDescent="0.3">
      <c r="A272" s="369" t="s">
        <v>2919</v>
      </c>
      <c r="B272" s="369" t="s">
        <v>16</v>
      </c>
      <c r="C272" s="369" t="s">
        <v>2920</v>
      </c>
      <c r="D272" s="369" t="s">
        <v>2935</v>
      </c>
      <c r="E272" s="369" t="s">
        <v>1987</v>
      </c>
      <c r="F272" s="369" t="str">
        <f>IFERROR(VLOOKUP(E272,[2]P!$D$2:$E$14,2,0),"Non")</f>
        <v>Oui</v>
      </c>
      <c r="G272" s="369" t="s">
        <v>665</v>
      </c>
      <c r="H272" s="370" t="s">
        <v>2952</v>
      </c>
      <c r="I272" s="369" t="s">
        <v>2069</v>
      </c>
      <c r="J272" s="371">
        <v>13.85</v>
      </c>
    </row>
    <row r="273" spans="1:10" ht="27" x14ac:dyDescent="0.3">
      <c r="A273" s="372" t="s">
        <v>2919</v>
      </c>
      <c r="B273" s="372" t="s">
        <v>16</v>
      </c>
      <c r="C273" s="372" t="s">
        <v>2920</v>
      </c>
      <c r="D273" s="372" t="s">
        <v>2929</v>
      </c>
      <c r="E273" s="372" t="s">
        <v>1990</v>
      </c>
      <c r="F273" s="372" t="str">
        <f>IFERROR(VLOOKUP(E273,[2]P!$D$2:$E$14,2,0),"Non")</f>
        <v>Oui</v>
      </c>
      <c r="G273" s="372" t="s">
        <v>665</v>
      </c>
      <c r="H273" s="373" t="s">
        <v>2952</v>
      </c>
      <c r="I273" s="372" t="s">
        <v>2069</v>
      </c>
      <c r="J273" s="374">
        <v>0.1</v>
      </c>
    </row>
    <row r="274" spans="1:10" x14ac:dyDescent="0.3">
      <c r="A274" s="369" t="s">
        <v>2919</v>
      </c>
      <c r="B274" s="369" t="s">
        <v>16</v>
      </c>
      <c r="C274" s="369" t="s">
        <v>2920</v>
      </c>
      <c r="D274" s="369" t="s">
        <v>2931</v>
      </c>
      <c r="E274" s="369" t="s">
        <v>2932</v>
      </c>
      <c r="F274" s="369" t="str">
        <f>IFERROR(VLOOKUP(E274,[2]P!$D$2:$E$14,2,0),"Non")</f>
        <v>Non</v>
      </c>
      <c r="G274" s="369" t="s">
        <v>675</v>
      </c>
      <c r="H274" s="370" t="s">
        <v>675</v>
      </c>
      <c r="I274" s="369" t="s">
        <v>2069</v>
      </c>
      <c r="J274" s="371">
        <v>1073.93</v>
      </c>
    </row>
    <row r="275" spans="1:10" x14ac:dyDescent="0.3">
      <c r="A275" s="372" t="s">
        <v>2919</v>
      </c>
      <c r="B275" s="372" t="s">
        <v>16</v>
      </c>
      <c r="C275" s="372"/>
      <c r="D275" s="372" t="s">
        <v>2940</v>
      </c>
      <c r="E275" s="372" t="s">
        <v>2941</v>
      </c>
      <c r="F275" s="372" t="str">
        <f>IFERROR(VLOOKUP(E275,[2]P!$D$2:$E$14,2,0),"Non")</f>
        <v>Non</v>
      </c>
      <c r="G275" s="372" t="s">
        <v>675</v>
      </c>
      <c r="H275" s="373" t="s">
        <v>675</v>
      </c>
      <c r="I275" s="372" t="s">
        <v>2069</v>
      </c>
      <c r="J275" s="374">
        <v>29.49</v>
      </c>
    </row>
    <row r="276" spans="1:10" x14ac:dyDescent="0.3">
      <c r="A276" s="369" t="s">
        <v>2953</v>
      </c>
      <c r="B276" s="369" t="s">
        <v>2954</v>
      </c>
      <c r="C276" s="369" t="s">
        <v>2920</v>
      </c>
      <c r="D276" s="369" t="s">
        <v>2925</v>
      </c>
      <c r="E276" s="369" t="s">
        <v>1955</v>
      </c>
      <c r="F276" s="369" t="str">
        <f>IFERROR(VLOOKUP(E276,[2]P!$D$2:$E$14,2,0),"Non")</f>
        <v>Oui</v>
      </c>
      <c r="G276" s="369" t="s">
        <v>666</v>
      </c>
      <c r="H276" s="370" t="s">
        <v>7</v>
      </c>
      <c r="I276" s="369" t="s">
        <v>2069</v>
      </c>
      <c r="J276" s="371">
        <v>61.01</v>
      </c>
    </row>
    <row r="277" spans="1:10" x14ac:dyDescent="0.3">
      <c r="A277" s="372" t="s">
        <v>2953</v>
      </c>
      <c r="B277" s="372" t="s">
        <v>545</v>
      </c>
      <c r="C277" s="372" t="s">
        <v>2920</v>
      </c>
      <c r="D277" s="372" t="s">
        <v>2925</v>
      </c>
      <c r="E277" s="372" t="s">
        <v>2945</v>
      </c>
      <c r="F277" s="372" t="str">
        <f>IFERROR(VLOOKUP(E277,[2]P!$D$2:$E$14,2,0),"Non")</f>
        <v>Oui</v>
      </c>
      <c r="G277" s="372" t="s">
        <v>666</v>
      </c>
      <c r="H277" s="373" t="s">
        <v>7</v>
      </c>
      <c r="I277" s="372" t="s">
        <v>2069</v>
      </c>
      <c r="J277" s="374">
        <v>0.01</v>
      </c>
    </row>
    <row r="278" spans="1:10" x14ac:dyDescent="0.3">
      <c r="A278" s="369" t="s">
        <v>2953</v>
      </c>
      <c r="B278" s="369" t="s">
        <v>2955</v>
      </c>
      <c r="C278" s="369" t="s">
        <v>2920</v>
      </c>
      <c r="D278" s="369" t="s">
        <v>2925</v>
      </c>
      <c r="E278" s="369" t="s">
        <v>2928</v>
      </c>
      <c r="F278" s="369" t="str">
        <f>IFERROR(VLOOKUP(E278,[2]P!$D$2:$E$14,2,0),"Non")</f>
        <v>Oui</v>
      </c>
      <c r="G278" s="369" t="s">
        <v>666</v>
      </c>
      <c r="H278" s="370" t="s">
        <v>7</v>
      </c>
      <c r="I278" s="369" t="s">
        <v>2069</v>
      </c>
      <c r="J278" s="371">
        <v>0.59</v>
      </c>
    </row>
    <row r="279" spans="1:10" x14ac:dyDescent="0.3">
      <c r="A279" s="372" t="s">
        <v>2953</v>
      </c>
      <c r="B279" s="372" t="s">
        <v>2956</v>
      </c>
      <c r="C279" s="372" t="s">
        <v>2920</v>
      </c>
      <c r="D279" s="372" t="s">
        <v>2925</v>
      </c>
      <c r="E279" s="372" t="s">
        <v>2945</v>
      </c>
      <c r="F279" s="372" t="str">
        <f>IFERROR(VLOOKUP(E279,[2]P!$D$2:$E$14,2,0),"Non")</f>
        <v>Oui</v>
      </c>
      <c r="G279" s="372" t="s">
        <v>666</v>
      </c>
      <c r="H279" s="373" t="s">
        <v>7</v>
      </c>
      <c r="I279" s="372" t="s">
        <v>2069</v>
      </c>
      <c r="J279" s="374">
        <v>0.01</v>
      </c>
    </row>
    <row r="280" spans="1:10" x14ac:dyDescent="0.3">
      <c r="A280" s="369" t="s">
        <v>2953</v>
      </c>
      <c r="B280" s="369" t="s">
        <v>2957</v>
      </c>
      <c r="C280" s="369" t="s">
        <v>2920</v>
      </c>
      <c r="D280" s="369" t="s">
        <v>2925</v>
      </c>
      <c r="E280" s="369" t="s">
        <v>1966</v>
      </c>
      <c r="F280" s="369" t="str">
        <f>IFERROR(VLOOKUP(E280,[2]P!$D$2:$E$14,2,0),"Non")</f>
        <v>Oui</v>
      </c>
      <c r="G280" s="369" t="s">
        <v>666</v>
      </c>
      <c r="H280" s="370" t="s">
        <v>7</v>
      </c>
      <c r="I280" s="369" t="s">
        <v>2069</v>
      </c>
      <c r="J280" s="371">
        <v>10</v>
      </c>
    </row>
    <row r="281" spans="1:10" x14ac:dyDescent="0.3">
      <c r="A281" s="372" t="s">
        <v>2953</v>
      </c>
      <c r="B281" s="372" t="s">
        <v>590</v>
      </c>
      <c r="C281" s="372" t="s">
        <v>2920</v>
      </c>
      <c r="D281" s="372" t="s">
        <v>2925</v>
      </c>
      <c r="E281" s="372" t="s">
        <v>2945</v>
      </c>
      <c r="F281" s="372" t="str">
        <f>IFERROR(VLOOKUP(E281,[2]P!$D$2:$E$14,2,0),"Non")</f>
        <v>Oui</v>
      </c>
      <c r="G281" s="372" t="s">
        <v>666</v>
      </c>
      <c r="H281" s="373" t="s">
        <v>7</v>
      </c>
      <c r="I281" s="372" t="s">
        <v>2069</v>
      </c>
      <c r="J281" s="374">
        <v>0.01</v>
      </c>
    </row>
    <row r="282" spans="1:10" x14ac:dyDescent="0.3">
      <c r="A282" s="369" t="s">
        <v>2953</v>
      </c>
      <c r="B282" s="369" t="s">
        <v>2958</v>
      </c>
      <c r="C282" s="369" t="s">
        <v>2920</v>
      </c>
      <c r="D282" s="369" t="s">
        <v>2925</v>
      </c>
      <c r="E282" s="369" t="s">
        <v>1966</v>
      </c>
      <c r="F282" s="369" t="str">
        <f>IFERROR(VLOOKUP(E282,[2]P!$D$2:$E$14,2,0),"Non")</f>
        <v>Oui</v>
      </c>
      <c r="G282" s="369" t="s">
        <v>666</v>
      </c>
      <c r="H282" s="370" t="s">
        <v>7</v>
      </c>
      <c r="I282" s="369" t="s">
        <v>2069</v>
      </c>
      <c r="J282" s="371">
        <v>2</v>
      </c>
    </row>
    <row r="283" spans="1:10" x14ac:dyDescent="0.3">
      <c r="A283" s="372" t="s">
        <v>2953</v>
      </c>
      <c r="B283" s="372" t="s">
        <v>2959</v>
      </c>
      <c r="C283" s="372" t="s">
        <v>2920</v>
      </c>
      <c r="D283" s="372" t="s">
        <v>2922</v>
      </c>
      <c r="E283" s="372" t="s">
        <v>2924</v>
      </c>
      <c r="F283" s="372" t="str">
        <f>IFERROR(VLOOKUP(E283,[2]P!$D$2:$E$14,2,0),"Non")</f>
        <v>Non</v>
      </c>
      <c r="G283" s="372" t="s">
        <v>675</v>
      </c>
      <c r="H283" s="373" t="s">
        <v>675</v>
      </c>
      <c r="I283" s="372" t="s">
        <v>2069</v>
      </c>
      <c r="J283" s="374">
        <v>0.08</v>
      </c>
    </row>
    <row r="284" spans="1:10" x14ac:dyDescent="0.3">
      <c r="A284" s="369" t="s">
        <v>2953</v>
      </c>
      <c r="B284" s="369" t="s">
        <v>2959</v>
      </c>
      <c r="C284" s="369" t="s">
        <v>2920</v>
      </c>
      <c r="D284" s="369" t="s">
        <v>2922</v>
      </c>
      <c r="E284" s="369" t="s">
        <v>2042</v>
      </c>
      <c r="F284" s="369" t="str">
        <f>IFERROR(VLOOKUP(E284,[2]P!$D$2:$E$14,2,0),"Non")</f>
        <v>Non</v>
      </c>
      <c r="G284" s="369" t="s">
        <v>675</v>
      </c>
      <c r="H284" s="370" t="s">
        <v>675</v>
      </c>
      <c r="I284" s="369" t="s">
        <v>2069</v>
      </c>
      <c r="J284" s="371">
        <v>101.5</v>
      </c>
    </row>
    <row r="285" spans="1:10" x14ac:dyDescent="0.3">
      <c r="A285" s="372" t="s">
        <v>2953</v>
      </c>
      <c r="B285" s="372" t="s">
        <v>2959</v>
      </c>
      <c r="C285" s="372" t="s">
        <v>2920</v>
      </c>
      <c r="D285" s="372" t="s">
        <v>2922</v>
      </c>
      <c r="E285" s="372" t="s">
        <v>2051</v>
      </c>
      <c r="F285" s="372" t="str">
        <f>IFERROR(VLOOKUP(E285,[2]P!$D$2:$E$14,2,0),"Non")</f>
        <v>Non</v>
      </c>
      <c r="G285" s="372" t="s">
        <v>675</v>
      </c>
      <c r="H285" s="373" t="s">
        <v>675</v>
      </c>
      <c r="I285" s="372" t="s">
        <v>2069</v>
      </c>
      <c r="J285" s="374">
        <v>1.97</v>
      </c>
    </row>
    <row r="286" spans="1:10" x14ac:dyDescent="0.3">
      <c r="A286" s="369" t="s">
        <v>2953</v>
      </c>
      <c r="B286" s="369" t="s">
        <v>2959</v>
      </c>
      <c r="C286" s="369" t="s">
        <v>2920</v>
      </c>
      <c r="D286" s="369" t="s">
        <v>2922</v>
      </c>
      <c r="E286" s="369" t="s">
        <v>2044</v>
      </c>
      <c r="F286" s="369" t="str">
        <f>IFERROR(VLOOKUP(E286,[2]P!$D$2:$E$14,2,0),"Non")</f>
        <v>Non</v>
      </c>
      <c r="G286" s="369" t="s">
        <v>675</v>
      </c>
      <c r="H286" s="370" t="s">
        <v>675</v>
      </c>
      <c r="I286" s="369" t="s">
        <v>2069</v>
      </c>
      <c r="J286" s="371">
        <v>0.4</v>
      </c>
    </row>
    <row r="287" spans="1:10" x14ac:dyDescent="0.3">
      <c r="A287" s="372" t="s">
        <v>2953</v>
      </c>
      <c r="B287" s="372" t="s">
        <v>2960</v>
      </c>
      <c r="C287" s="372" t="s">
        <v>2920</v>
      </c>
      <c r="D287" s="372" t="s">
        <v>2925</v>
      </c>
      <c r="E287" s="372" t="s">
        <v>2928</v>
      </c>
      <c r="F287" s="372" t="str">
        <f>IFERROR(VLOOKUP(E287,[2]P!$D$2:$E$14,2,0),"Non")</f>
        <v>Oui</v>
      </c>
      <c r="G287" s="372" t="s">
        <v>666</v>
      </c>
      <c r="H287" s="373" t="s">
        <v>7</v>
      </c>
      <c r="I287" s="372" t="s">
        <v>2069</v>
      </c>
      <c r="J287" s="374">
        <v>0.78</v>
      </c>
    </row>
    <row r="288" spans="1:10" x14ac:dyDescent="0.3">
      <c r="A288" s="369" t="s">
        <v>2953</v>
      </c>
      <c r="B288" s="369" t="s">
        <v>2961</v>
      </c>
      <c r="C288" s="369" t="s">
        <v>2920</v>
      </c>
      <c r="D288" s="369" t="s">
        <v>2925</v>
      </c>
      <c r="E288" s="369" t="s">
        <v>2928</v>
      </c>
      <c r="F288" s="369" t="str">
        <f>IFERROR(VLOOKUP(E288,[2]P!$D$2:$E$14,2,0),"Non")</f>
        <v>Oui</v>
      </c>
      <c r="G288" s="369" t="s">
        <v>666</v>
      </c>
      <c r="H288" s="370" t="s">
        <v>7</v>
      </c>
      <c r="I288" s="369" t="s">
        <v>2069</v>
      </c>
      <c r="J288" s="371">
        <v>0.06</v>
      </c>
    </row>
    <row r="289" spans="1:10" x14ac:dyDescent="0.3">
      <c r="A289" s="372" t="s">
        <v>2953</v>
      </c>
      <c r="B289" s="372" t="s">
        <v>246</v>
      </c>
      <c r="C289" s="372" t="s">
        <v>2920</v>
      </c>
      <c r="D289" s="372" t="s">
        <v>2925</v>
      </c>
      <c r="E289" s="372" t="s">
        <v>1966</v>
      </c>
      <c r="F289" s="372" t="str">
        <f>IFERROR(VLOOKUP(E289,[2]P!$D$2:$E$14,2,0),"Non")</f>
        <v>Oui</v>
      </c>
      <c r="G289" s="372" t="s">
        <v>666</v>
      </c>
      <c r="H289" s="373" t="s">
        <v>7</v>
      </c>
      <c r="I289" s="372" t="s">
        <v>2069</v>
      </c>
      <c r="J289" s="374">
        <v>5</v>
      </c>
    </row>
    <row r="290" spans="1:10" x14ac:dyDescent="0.3">
      <c r="A290" s="369" t="s">
        <v>2953</v>
      </c>
      <c r="B290" s="369" t="s">
        <v>428</v>
      </c>
      <c r="C290" s="369" t="s">
        <v>2920</v>
      </c>
      <c r="D290" s="369" t="s">
        <v>2925</v>
      </c>
      <c r="E290" s="369" t="s">
        <v>2928</v>
      </c>
      <c r="F290" s="369" t="str">
        <f>IFERROR(VLOOKUP(E290,[2]P!$D$2:$E$14,2,0),"Non")</f>
        <v>Oui</v>
      </c>
      <c r="G290" s="369" t="s">
        <v>666</v>
      </c>
      <c r="H290" s="370" t="s">
        <v>7</v>
      </c>
      <c r="I290" s="369" t="s">
        <v>2069</v>
      </c>
      <c r="J290" s="371">
        <v>0.38</v>
      </c>
    </row>
    <row r="291" spans="1:10" x14ac:dyDescent="0.3">
      <c r="A291" s="372" t="s">
        <v>2953</v>
      </c>
      <c r="B291" s="372" t="s">
        <v>512</v>
      </c>
      <c r="C291" s="372" t="s">
        <v>2920</v>
      </c>
      <c r="D291" s="372" t="s">
        <v>2925</v>
      </c>
      <c r="E291" s="372" t="s">
        <v>2945</v>
      </c>
      <c r="F291" s="372" t="str">
        <f>IFERROR(VLOOKUP(E291,[2]P!$D$2:$E$14,2,0),"Non")</f>
        <v>Oui</v>
      </c>
      <c r="G291" s="372" t="s">
        <v>666</v>
      </c>
      <c r="H291" s="373" t="s">
        <v>7</v>
      </c>
      <c r="I291" s="372" t="s">
        <v>2069</v>
      </c>
      <c r="J291" s="374">
        <v>0.02</v>
      </c>
    </row>
    <row r="292" spans="1:10" x14ac:dyDescent="0.3">
      <c r="A292" s="369" t="s">
        <v>2953</v>
      </c>
      <c r="B292" s="369" t="s">
        <v>2962</v>
      </c>
      <c r="C292" s="369" t="s">
        <v>2920</v>
      </c>
      <c r="D292" s="369" t="s">
        <v>2963</v>
      </c>
      <c r="E292" s="369" t="s">
        <v>2964</v>
      </c>
      <c r="F292" s="369" t="str">
        <f>IFERROR(VLOOKUP(E292,[2]P!$D$2:$E$14,2,0),"Non")</f>
        <v>Non</v>
      </c>
      <c r="G292" s="369" t="s">
        <v>675</v>
      </c>
      <c r="H292" s="370" t="s">
        <v>675</v>
      </c>
      <c r="I292" s="369" t="s">
        <v>2069</v>
      </c>
      <c r="J292" s="371">
        <v>1983.53</v>
      </c>
    </row>
    <row r="293" spans="1:10" x14ac:dyDescent="0.3">
      <c r="A293" s="372" t="s">
        <v>2953</v>
      </c>
      <c r="B293" s="372" t="s">
        <v>2965</v>
      </c>
      <c r="C293" s="372" t="s">
        <v>2920</v>
      </c>
      <c r="D293" s="372" t="s">
        <v>2925</v>
      </c>
      <c r="E293" s="372" t="s">
        <v>2945</v>
      </c>
      <c r="F293" s="372" t="str">
        <f>IFERROR(VLOOKUP(E293,[2]P!$D$2:$E$14,2,0),"Non")</f>
        <v>Oui</v>
      </c>
      <c r="G293" s="372" t="s">
        <v>666</v>
      </c>
      <c r="H293" s="373" t="s">
        <v>7</v>
      </c>
      <c r="I293" s="372" t="s">
        <v>2069</v>
      </c>
      <c r="J293" s="374">
        <v>0.01</v>
      </c>
    </row>
    <row r="294" spans="1:10" x14ac:dyDescent="0.3">
      <c r="A294" s="369" t="s">
        <v>2953</v>
      </c>
      <c r="B294" s="369" t="s">
        <v>584</v>
      </c>
      <c r="C294" s="369" t="s">
        <v>2920</v>
      </c>
      <c r="D294" s="369" t="s">
        <v>2925</v>
      </c>
      <c r="E294" s="369" t="s">
        <v>2945</v>
      </c>
      <c r="F294" s="369" t="str">
        <f>IFERROR(VLOOKUP(E294,[2]P!$D$2:$E$14,2,0),"Non")</f>
        <v>Oui</v>
      </c>
      <c r="G294" s="369" t="s">
        <v>666</v>
      </c>
      <c r="H294" s="370" t="s">
        <v>7</v>
      </c>
      <c r="I294" s="369" t="s">
        <v>2069</v>
      </c>
      <c r="J294" s="371">
        <v>0.01</v>
      </c>
    </row>
    <row r="295" spans="1:10" x14ac:dyDescent="0.3">
      <c r="A295" s="372" t="s">
        <v>2953</v>
      </c>
      <c r="B295" s="372" t="s">
        <v>2966</v>
      </c>
      <c r="C295" s="372" t="s">
        <v>2920</v>
      </c>
      <c r="D295" s="372" t="s">
        <v>2925</v>
      </c>
      <c r="E295" s="372" t="s">
        <v>2945</v>
      </c>
      <c r="F295" s="372" t="str">
        <f>IFERROR(VLOOKUP(E295,[2]P!$D$2:$E$14,2,0),"Non")</f>
        <v>Oui</v>
      </c>
      <c r="G295" s="372" t="s">
        <v>666</v>
      </c>
      <c r="H295" s="373" t="s">
        <v>7</v>
      </c>
      <c r="I295" s="372" t="s">
        <v>2069</v>
      </c>
      <c r="J295" s="374">
        <v>0.02</v>
      </c>
    </row>
    <row r="296" spans="1:10" x14ac:dyDescent="0.3">
      <c r="A296" s="369" t="s">
        <v>2953</v>
      </c>
      <c r="B296" s="369" t="s">
        <v>484</v>
      </c>
      <c r="C296" s="369" t="s">
        <v>2920</v>
      </c>
      <c r="D296" s="369" t="s">
        <v>2925</v>
      </c>
      <c r="E296" s="369" t="s">
        <v>2945</v>
      </c>
      <c r="F296" s="369" t="str">
        <f>IFERROR(VLOOKUP(E296,[2]P!$D$2:$E$14,2,0),"Non")</f>
        <v>Oui</v>
      </c>
      <c r="G296" s="369" t="s">
        <v>666</v>
      </c>
      <c r="H296" s="370" t="s">
        <v>7</v>
      </c>
      <c r="I296" s="369" t="s">
        <v>2069</v>
      </c>
      <c r="J296" s="371">
        <v>0.01</v>
      </c>
    </row>
    <row r="297" spans="1:10" x14ac:dyDescent="0.3">
      <c r="A297" s="372" t="s">
        <v>2953</v>
      </c>
      <c r="B297" s="372" t="s">
        <v>2967</v>
      </c>
      <c r="C297" s="372" t="s">
        <v>2920</v>
      </c>
      <c r="D297" s="372" t="s">
        <v>2925</v>
      </c>
      <c r="E297" s="372" t="s">
        <v>1966</v>
      </c>
      <c r="F297" s="372" t="str">
        <f>IFERROR(VLOOKUP(E297,[2]P!$D$2:$E$14,2,0),"Non")</f>
        <v>Oui</v>
      </c>
      <c r="G297" s="372" t="s">
        <v>666</v>
      </c>
      <c r="H297" s="373" t="s">
        <v>7</v>
      </c>
      <c r="I297" s="372" t="s">
        <v>2069</v>
      </c>
      <c r="J297" s="374">
        <v>3</v>
      </c>
    </row>
    <row r="298" spans="1:10" x14ac:dyDescent="0.3">
      <c r="A298" s="369" t="s">
        <v>2953</v>
      </c>
      <c r="B298" s="369" t="s">
        <v>2968</v>
      </c>
      <c r="C298" s="369" t="s">
        <v>2969</v>
      </c>
      <c r="D298" s="369" t="s">
        <v>2922</v>
      </c>
      <c r="E298" s="369" t="s">
        <v>2050</v>
      </c>
      <c r="F298" s="369" t="str">
        <f>IFERROR(VLOOKUP(E298,[2]P!$D$2:$E$14,2,0),"Non")</f>
        <v>Non</v>
      </c>
      <c r="G298" s="369" t="s">
        <v>675</v>
      </c>
      <c r="H298" s="370" t="s">
        <v>675</v>
      </c>
      <c r="I298" s="369" t="s">
        <v>2069</v>
      </c>
      <c r="J298" s="371">
        <v>145.61000000000001</v>
      </c>
    </row>
    <row r="299" spans="1:10" x14ac:dyDescent="0.3">
      <c r="A299" s="372" t="s">
        <v>2953</v>
      </c>
      <c r="B299" s="372" t="s">
        <v>2968</v>
      </c>
      <c r="C299" s="372" t="s">
        <v>2969</v>
      </c>
      <c r="D299" s="372" t="s">
        <v>2922</v>
      </c>
      <c r="E299" s="372" t="s">
        <v>1931</v>
      </c>
      <c r="F299" s="372" t="str">
        <f>IFERROR(VLOOKUP(E299,[2]P!$D$2:$E$14,2,0),"Non")</f>
        <v>Non</v>
      </c>
      <c r="G299" s="372" t="s">
        <v>675</v>
      </c>
      <c r="H299" s="373" t="s">
        <v>675</v>
      </c>
      <c r="I299" s="372" t="s">
        <v>2069</v>
      </c>
      <c r="J299" s="374">
        <v>153.57</v>
      </c>
    </row>
    <row r="300" spans="1:10" x14ac:dyDescent="0.3">
      <c r="A300" s="369" t="s">
        <v>2953</v>
      </c>
      <c r="B300" s="369" t="s">
        <v>2968</v>
      </c>
      <c r="C300" s="369" t="s">
        <v>2969</v>
      </c>
      <c r="D300" s="369" t="s">
        <v>2922</v>
      </c>
      <c r="E300" s="369" t="s">
        <v>2924</v>
      </c>
      <c r="F300" s="369" t="str">
        <f>IFERROR(VLOOKUP(E300,[2]P!$D$2:$E$14,2,0),"Non")</f>
        <v>Non</v>
      </c>
      <c r="G300" s="369" t="s">
        <v>675</v>
      </c>
      <c r="H300" s="370" t="s">
        <v>675</v>
      </c>
      <c r="I300" s="369" t="s">
        <v>2069</v>
      </c>
      <c r="J300" s="371">
        <v>0.01</v>
      </c>
    </row>
    <row r="301" spans="1:10" x14ac:dyDescent="0.3">
      <c r="A301" s="372" t="s">
        <v>2953</v>
      </c>
      <c r="B301" s="372" t="s">
        <v>2968</v>
      </c>
      <c r="C301" s="372" t="s">
        <v>2969</v>
      </c>
      <c r="D301" s="372" t="s">
        <v>2922</v>
      </c>
      <c r="E301" s="372" t="s">
        <v>2923</v>
      </c>
      <c r="F301" s="372" t="str">
        <f>IFERROR(VLOOKUP(E301,[2]P!$D$2:$E$14,2,0),"Non")</f>
        <v>Non</v>
      </c>
      <c r="G301" s="372" t="s">
        <v>675</v>
      </c>
      <c r="H301" s="373" t="s">
        <v>675</v>
      </c>
      <c r="I301" s="372" t="s">
        <v>2069</v>
      </c>
      <c r="J301" s="374">
        <v>296.77</v>
      </c>
    </row>
    <row r="302" spans="1:10" x14ac:dyDescent="0.3">
      <c r="A302" s="369" t="s">
        <v>2953</v>
      </c>
      <c r="B302" s="369" t="s">
        <v>2968</v>
      </c>
      <c r="C302" s="369" t="s">
        <v>2969</v>
      </c>
      <c r="D302" s="369" t="s">
        <v>2922</v>
      </c>
      <c r="E302" s="369" t="s">
        <v>2054</v>
      </c>
      <c r="F302" s="369" t="str">
        <f>IFERROR(VLOOKUP(E302,[2]P!$D$2:$E$14,2,0),"Non")</f>
        <v>Non</v>
      </c>
      <c r="G302" s="369" t="s">
        <v>675</v>
      </c>
      <c r="H302" s="370" t="s">
        <v>675</v>
      </c>
      <c r="I302" s="369" t="s">
        <v>2069</v>
      </c>
      <c r="J302" s="371">
        <v>28.72</v>
      </c>
    </row>
    <row r="303" spans="1:10" x14ac:dyDescent="0.3">
      <c r="A303" s="372" t="s">
        <v>2953</v>
      </c>
      <c r="B303" s="372" t="s">
        <v>2968</v>
      </c>
      <c r="C303" s="372" t="s">
        <v>2969</v>
      </c>
      <c r="D303" s="372" t="s">
        <v>2922</v>
      </c>
      <c r="E303" s="372" t="s">
        <v>2052</v>
      </c>
      <c r="F303" s="372" t="str">
        <f>IFERROR(VLOOKUP(E303,[2]P!$D$2:$E$14,2,0),"Non")</f>
        <v>Non</v>
      </c>
      <c r="G303" s="372" t="s">
        <v>675</v>
      </c>
      <c r="H303" s="373" t="s">
        <v>675</v>
      </c>
      <c r="I303" s="372" t="s">
        <v>2069</v>
      </c>
      <c r="J303" s="374">
        <v>767.74</v>
      </c>
    </row>
    <row r="304" spans="1:10" x14ac:dyDescent="0.3">
      <c r="A304" s="369" t="s">
        <v>2953</v>
      </c>
      <c r="B304" s="369" t="s">
        <v>2968</v>
      </c>
      <c r="C304" s="369" t="s">
        <v>2969</v>
      </c>
      <c r="D304" s="369" t="s">
        <v>2922</v>
      </c>
      <c r="E304" s="369" t="s">
        <v>2051</v>
      </c>
      <c r="F304" s="369" t="str">
        <f>IFERROR(VLOOKUP(E304,[2]P!$D$2:$E$14,2,0),"Non")</f>
        <v>Non</v>
      </c>
      <c r="G304" s="369" t="s">
        <v>675</v>
      </c>
      <c r="H304" s="370" t="s">
        <v>675</v>
      </c>
      <c r="I304" s="369" t="s">
        <v>2069</v>
      </c>
      <c r="J304" s="371">
        <v>93.88</v>
      </c>
    </row>
    <row r="305" spans="1:10" x14ac:dyDescent="0.3">
      <c r="A305" s="372" t="s">
        <v>2953</v>
      </c>
      <c r="B305" s="372" t="s">
        <v>2968</v>
      </c>
      <c r="C305" s="372" t="s">
        <v>2969</v>
      </c>
      <c r="D305" s="372" t="s">
        <v>2922</v>
      </c>
      <c r="E305" s="372" t="s">
        <v>2044</v>
      </c>
      <c r="F305" s="372" t="str">
        <f>IFERROR(VLOOKUP(E305,[2]P!$D$2:$E$14,2,0),"Non")</f>
        <v>Non</v>
      </c>
      <c r="G305" s="372" t="s">
        <v>675</v>
      </c>
      <c r="H305" s="373" t="s">
        <v>675</v>
      </c>
      <c r="I305" s="372" t="s">
        <v>2069</v>
      </c>
      <c r="J305" s="374">
        <v>3.5</v>
      </c>
    </row>
    <row r="306" spans="1:10" x14ac:dyDescent="0.3">
      <c r="A306" s="369" t="s">
        <v>2953</v>
      </c>
      <c r="B306" s="369" t="s">
        <v>2968</v>
      </c>
      <c r="C306" s="369" t="s">
        <v>2969</v>
      </c>
      <c r="D306" s="369" t="s">
        <v>2922</v>
      </c>
      <c r="E306" s="369" t="s">
        <v>2063</v>
      </c>
      <c r="F306" s="369" t="str">
        <f>IFERROR(VLOOKUP(E306,[2]P!$D$2:$E$14,2,0),"Non")</f>
        <v>Non</v>
      </c>
      <c r="G306" s="369" t="s">
        <v>675</v>
      </c>
      <c r="H306" s="370" t="s">
        <v>675</v>
      </c>
      <c r="I306" s="369" t="s">
        <v>2069</v>
      </c>
      <c r="J306" s="371">
        <v>2.62</v>
      </c>
    </row>
    <row r="307" spans="1:10" x14ac:dyDescent="0.3">
      <c r="A307" s="372" t="s">
        <v>2953</v>
      </c>
      <c r="B307" s="372" t="s">
        <v>2968</v>
      </c>
      <c r="C307" s="372" t="s">
        <v>2969</v>
      </c>
      <c r="D307" s="372" t="s">
        <v>2922</v>
      </c>
      <c r="E307" s="372" t="s">
        <v>2043</v>
      </c>
      <c r="F307" s="372" t="str">
        <f>IFERROR(VLOOKUP(E307,[2]P!$D$2:$E$14,2,0),"Non")</f>
        <v>Non</v>
      </c>
      <c r="G307" s="372" t="s">
        <v>675</v>
      </c>
      <c r="H307" s="373" t="s">
        <v>675</v>
      </c>
      <c r="I307" s="372" t="s">
        <v>2069</v>
      </c>
      <c r="J307" s="374">
        <v>1996.02</v>
      </c>
    </row>
    <row r="308" spans="1:10" x14ac:dyDescent="0.3">
      <c r="A308" s="369" t="s">
        <v>2953</v>
      </c>
      <c r="B308" s="369" t="s">
        <v>2970</v>
      </c>
      <c r="C308" s="369" t="s">
        <v>2920</v>
      </c>
      <c r="D308" s="369" t="s">
        <v>2925</v>
      </c>
      <c r="E308" s="369" t="s">
        <v>2945</v>
      </c>
      <c r="F308" s="369" t="str">
        <f>IFERROR(VLOOKUP(E308,[2]P!$D$2:$E$14,2,0),"Non")</f>
        <v>Oui</v>
      </c>
      <c r="G308" s="369" t="s">
        <v>666</v>
      </c>
      <c r="H308" s="370" t="s">
        <v>7</v>
      </c>
      <c r="I308" s="369" t="s">
        <v>2069</v>
      </c>
      <c r="J308" s="371">
        <v>0.05</v>
      </c>
    </row>
    <row r="309" spans="1:10" x14ac:dyDescent="0.3">
      <c r="A309" s="372" t="s">
        <v>2953</v>
      </c>
      <c r="B309" s="372" t="s">
        <v>2971</v>
      </c>
      <c r="C309" s="372" t="s">
        <v>2920</v>
      </c>
      <c r="D309" s="372" t="s">
        <v>2925</v>
      </c>
      <c r="E309" s="372" t="s">
        <v>2945</v>
      </c>
      <c r="F309" s="372" t="str">
        <f>IFERROR(VLOOKUP(E309,[2]P!$D$2:$E$14,2,0),"Non")</f>
        <v>Oui</v>
      </c>
      <c r="G309" s="372" t="s">
        <v>666</v>
      </c>
      <c r="H309" s="373" t="s">
        <v>7</v>
      </c>
      <c r="I309" s="372" t="s">
        <v>2069</v>
      </c>
      <c r="J309" s="374">
        <v>0.01</v>
      </c>
    </row>
    <row r="310" spans="1:10" x14ac:dyDescent="0.3">
      <c r="A310" s="369" t="s">
        <v>2953</v>
      </c>
      <c r="B310" s="369" t="s">
        <v>2972</v>
      </c>
      <c r="C310" s="369" t="s">
        <v>2969</v>
      </c>
      <c r="D310" s="369" t="s">
        <v>2922</v>
      </c>
      <c r="E310" s="369" t="s">
        <v>2050</v>
      </c>
      <c r="F310" s="369" t="str">
        <f>IFERROR(VLOOKUP(E310,[2]P!$D$2:$E$14,2,0),"Non")</f>
        <v>Non</v>
      </c>
      <c r="G310" s="369" t="s">
        <v>675</v>
      </c>
      <c r="H310" s="370" t="s">
        <v>675</v>
      </c>
      <c r="I310" s="369" t="s">
        <v>2069</v>
      </c>
      <c r="J310" s="371">
        <v>4494.12</v>
      </c>
    </row>
    <row r="311" spans="1:10" x14ac:dyDescent="0.3">
      <c r="A311" s="372" t="s">
        <v>2953</v>
      </c>
      <c r="B311" s="372" t="s">
        <v>2972</v>
      </c>
      <c r="C311" s="372" t="s">
        <v>2969</v>
      </c>
      <c r="D311" s="372" t="s">
        <v>2922</v>
      </c>
      <c r="E311" s="372" t="s">
        <v>1931</v>
      </c>
      <c r="F311" s="372" t="str">
        <f>IFERROR(VLOOKUP(E311,[2]P!$D$2:$E$14,2,0),"Non")</f>
        <v>Non</v>
      </c>
      <c r="G311" s="372" t="s">
        <v>675</v>
      </c>
      <c r="H311" s="373" t="s">
        <v>675</v>
      </c>
      <c r="I311" s="372" t="s">
        <v>2069</v>
      </c>
      <c r="J311" s="374">
        <v>182.72</v>
      </c>
    </row>
    <row r="312" spans="1:10" x14ac:dyDescent="0.3">
      <c r="A312" s="369" t="s">
        <v>2953</v>
      </c>
      <c r="B312" s="369" t="s">
        <v>2972</v>
      </c>
      <c r="C312" s="369" t="s">
        <v>2969</v>
      </c>
      <c r="D312" s="369" t="s">
        <v>2922</v>
      </c>
      <c r="E312" s="369" t="s">
        <v>2924</v>
      </c>
      <c r="F312" s="369" t="str">
        <f>IFERROR(VLOOKUP(E312,[2]P!$D$2:$E$14,2,0),"Non")</f>
        <v>Non</v>
      </c>
      <c r="G312" s="369" t="s">
        <v>675</v>
      </c>
      <c r="H312" s="370" t="s">
        <v>675</v>
      </c>
      <c r="I312" s="369" t="s">
        <v>2069</v>
      </c>
      <c r="J312" s="371">
        <v>0.01</v>
      </c>
    </row>
    <row r="313" spans="1:10" x14ac:dyDescent="0.3">
      <c r="A313" s="372" t="s">
        <v>2953</v>
      </c>
      <c r="B313" s="372" t="s">
        <v>2972</v>
      </c>
      <c r="C313" s="372" t="s">
        <v>2969</v>
      </c>
      <c r="D313" s="372" t="s">
        <v>2922</v>
      </c>
      <c r="E313" s="372" t="s">
        <v>2923</v>
      </c>
      <c r="F313" s="372" t="str">
        <f>IFERROR(VLOOKUP(E313,[2]P!$D$2:$E$14,2,0),"Non")</f>
        <v>Non</v>
      </c>
      <c r="G313" s="372" t="s">
        <v>675</v>
      </c>
      <c r="H313" s="373" t="s">
        <v>675</v>
      </c>
      <c r="I313" s="372" t="s">
        <v>2069</v>
      </c>
      <c r="J313" s="374">
        <v>2722.42</v>
      </c>
    </row>
    <row r="314" spans="1:10" x14ac:dyDescent="0.3">
      <c r="A314" s="369" t="s">
        <v>2953</v>
      </c>
      <c r="B314" s="369" t="s">
        <v>2972</v>
      </c>
      <c r="C314" s="369" t="s">
        <v>2969</v>
      </c>
      <c r="D314" s="369" t="s">
        <v>2922</v>
      </c>
      <c r="E314" s="369" t="s">
        <v>2054</v>
      </c>
      <c r="F314" s="369" t="str">
        <f>IFERROR(VLOOKUP(E314,[2]P!$D$2:$E$14,2,0),"Non")</f>
        <v>Non</v>
      </c>
      <c r="G314" s="369" t="s">
        <v>675</v>
      </c>
      <c r="H314" s="370" t="s">
        <v>675</v>
      </c>
      <c r="I314" s="369" t="s">
        <v>2069</v>
      </c>
      <c r="J314" s="371">
        <v>4485.1400000000003</v>
      </c>
    </row>
    <row r="315" spans="1:10" x14ac:dyDescent="0.3">
      <c r="A315" s="372" t="s">
        <v>2953</v>
      </c>
      <c r="B315" s="372" t="s">
        <v>2972</v>
      </c>
      <c r="C315" s="372" t="s">
        <v>2969</v>
      </c>
      <c r="D315" s="372" t="s">
        <v>2922</v>
      </c>
      <c r="E315" s="372" t="s">
        <v>2042</v>
      </c>
      <c r="F315" s="372" t="str">
        <f>IFERROR(VLOOKUP(E315,[2]P!$D$2:$E$14,2,0),"Non")</f>
        <v>Non</v>
      </c>
      <c r="G315" s="372" t="s">
        <v>675</v>
      </c>
      <c r="H315" s="373" t="s">
        <v>675</v>
      </c>
      <c r="I315" s="372" t="s">
        <v>2069</v>
      </c>
      <c r="J315" s="374">
        <v>2776.1</v>
      </c>
    </row>
    <row r="316" spans="1:10" x14ac:dyDescent="0.3">
      <c r="A316" s="369" t="s">
        <v>2953</v>
      </c>
      <c r="B316" s="369" t="s">
        <v>2972</v>
      </c>
      <c r="C316" s="369" t="s">
        <v>2969</v>
      </c>
      <c r="D316" s="369" t="s">
        <v>2922</v>
      </c>
      <c r="E316" s="369" t="s">
        <v>2052</v>
      </c>
      <c r="F316" s="369" t="str">
        <f>IFERROR(VLOOKUP(E316,[2]P!$D$2:$E$14,2,0),"Non")</f>
        <v>Non</v>
      </c>
      <c r="G316" s="369" t="s">
        <v>675</v>
      </c>
      <c r="H316" s="370" t="s">
        <v>675</v>
      </c>
      <c r="I316" s="369" t="s">
        <v>2069</v>
      </c>
      <c r="J316" s="371">
        <v>357.44</v>
      </c>
    </row>
    <row r="317" spans="1:10" x14ac:dyDescent="0.3">
      <c r="A317" s="372" t="s">
        <v>2953</v>
      </c>
      <c r="B317" s="372" t="s">
        <v>2972</v>
      </c>
      <c r="C317" s="372" t="s">
        <v>2969</v>
      </c>
      <c r="D317" s="372" t="s">
        <v>2922</v>
      </c>
      <c r="E317" s="372" t="s">
        <v>2051</v>
      </c>
      <c r="F317" s="372" t="str">
        <f>IFERROR(VLOOKUP(E317,[2]P!$D$2:$E$14,2,0),"Non")</f>
        <v>Non</v>
      </c>
      <c r="G317" s="372" t="s">
        <v>675</v>
      </c>
      <c r="H317" s="373" t="s">
        <v>675</v>
      </c>
      <c r="I317" s="372" t="s">
        <v>2069</v>
      </c>
      <c r="J317" s="374">
        <v>47.55</v>
      </c>
    </row>
    <row r="318" spans="1:10" x14ac:dyDescent="0.3">
      <c r="A318" s="369" t="s">
        <v>2953</v>
      </c>
      <c r="B318" s="369" t="s">
        <v>2972</v>
      </c>
      <c r="C318" s="369" t="s">
        <v>2969</v>
      </c>
      <c r="D318" s="369" t="s">
        <v>2922</v>
      </c>
      <c r="E318" s="369" t="s">
        <v>2044</v>
      </c>
      <c r="F318" s="369" t="str">
        <f>IFERROR(VLOOKUP(E318,[2]P!$D$2:$E$14,2,0),"Non")</f>
        <v>Non</v>
      </c>
      <c r="G318" s="369" t="s">
        <v>675</v>
      </c>
      <c r="H318" s="370" t="s">
        <v>675</v>
      </c>
      <c r="I318" s="369" t="s">
        <v>2069</v>
      </c>
      <c r="J318" s="371">
        <v>5.76</v>
      </c>
    </row>
    <row r="319" spans="1:10" x14ac:dyDescent="0.3">
      <c r="A319" s="372" t="s">
        <v>2953</v>
      </c>
      <c r="B319" s="372" t="s">
        <v>2972</v>
      </c>
      <c r="C319" s="372" t="s">
        <v>2969</v>
      </c>
      <c r="D319" s="372" t="s">
        <v>2922</v>
      </c>
      <c r="E319" s="372" t="s">
        <v>2063</v>
      </c>
      <c r="F319" s="372" t="str">
        <f>IFERROR(VLOOKUP(E319,[2]P!$D$2:$E$14,2,0),"Non")</f>
        <v>Non</v>
      </c>
      <c r="G319" s="372" t="s">
        <v>675</v>
      </c>
      <c r="H319" s="373" t="s">
        <v>675</v>
      </c>
      <c r="I319" s="372" t="s">
        <v>2069</v>
      </c>
      <c r="J319" s="374">
        <v>3.34</v>
      </c>
    </row>
    <row r="320" spans="1:10" x14ac:dyDescent="0.3">
      <c r="A320" s="369" t="s">
        <v>2953</v>
      </c>
      <c r="B320" s="369" t="s">
        <v>2972</v>
      </c>
      <c r="C320" s="369" t="s">
        <v>2969</v>
      </c>
      <c r="D320" s="369" t="s">
        <v>2922</v>
      </c>
      <c r="E320" s="369" t="s">
        <v>2053</v>
      </c>
      <c r="F320" s="369" t="str">
        <f>IFERROR(VLOOKUP(E320,[2]P!$D$2:$E$14,2,0),"Non")</f>
        <v>Non</v>
      </c>
      <c r="G320" s="369" t="s">
        <v>675</v>
      </c>
      <c r="H320" s="370" t="s">
        <v>675</v>
      </c>
      <c r="I320" s="369" t="s">
        <v>2069</v>
      </c>
      <c r="J320" s="371">
        <v>390.67</v>
      </c>
    </row>
    <row r="321" spans="1:10" x14ac:dyDescent="0.3">
      <c r="A321" s="372" t="s">
        <v>2953</v>
      </c>
      <c r="B321" s="372" t="s">
        <v>2972</v>
      </c>
      <c r="C321" s="372" t="s">
        <v>2969</v>
      </c>
      <c r="D321" s="372" t="s">
        <v>2922</v>
      </c>
      <c r="E321" s="372" t="s">
        <v>2043</v>
      </c>
      <c r="F321" s="372" t="str">
        <f>IFERROR(VLOOKUP(E321,[2]P!$D$2:$E$14,2,0),"Non")</f>
        <v>Non</v>
      </c>
      <c r="G321" s="372" t="s">
        <v>675</v>
      </c>
      <c r="H321" s="373" t="s">
        <v>675</v>
      </c>
      <c r="I321" s="372" t="s">
        <v>2069</v>
      </c>
      <c r="J321" s="374">
        <v>10951.77</v>
      </c>
    </row>
    <row r="322" spans="1:10" x14ac:dyDescent="0.3">
      <c r="A322" s="369" t="s">
        <v>2953</v>
      </c>
      <c r="B322" s="369" t="s">
        <v>2973</v>
      </c>
      <c r="C322" s="369" t="s">
        <v>2920</v>
      </c>
      <c r="D322" s="369" t="s">
        <v>2922</v>
      </c>
      <c r="E322" s="369" t="s">
        <v>2924</v>
      </c>
      <c r="F322" s="369" t="str">
        <f>IFERROR(VLOOKUP(E322,[2]P!$D$2:$E$14,2,0),"Non")</f>
        <v>Non</v>
      </c>
      <c r="G322" s="369" t="s">
        <v>675</v>
      </c>
      <c r="H322" s="370" t="s">
        <v>675</v>
      </c>
      <c r="I322" s="369" t="s">
        <v>2069</v>
      </c>
      <c r="J322" s="371">
        <v>0.05</v>
      </c>
    </row>
    <row r="323" spans="1:10" x14ac:dyDescent="0.3">
      <c r="A323" s="372" t="s">
        <v>2953</v>
      </c>
      <c r="B323" s="372" t="s">
        <v>2973</v>
      </c>
      <c r="C323" s="372" t="s">
        <v>2969</v>
      </c>
      <c r="D323" s="372" t="s">
        <v>2922</v>
      </c>
      <c r="E323" s="372" t="s">
        <v>2924</v>
      </c>
      <c r="F323" s="372" t="str">
        <f>IFERROR(VLOOKUP(E323,[2]P!$D$2:$E$14,2,0),"Non")</f>
        <v>Non</v>
      </c>
      <c r="G323" s="372" t="s">
        <v>675</v>
      </c>
      <c r="H323" s="373" t="s">
        <v>675</v>
      </c>
      <c r="I323" s="372" t="s">
        <v>2069</v>
      </c>
      <c r="J323" s="374">
        <v>0.05</v>
      </c>
    </row>
    <row r="324" spans="1:10" x14ac:dyDescent="0.3">
      <c r="A324" s="369" t="s">
        <v>2953</v>
      </c>
      <c r="B324" s="369" t="s">
        <v>2974</v>
      </c>
      <c r="C324" s="369" t="s">
        <v>2920</v>
      </c>
      <c r="D324" s="369" t="s">
        <v>2925</v>
      </c>
      <c r="E324" s="369" t="s">
        <v>2928</v>
      </c>
      <c r="F324" s="369" t="str">
        <f>IFERROR(VLOOKUP(E324,[2]P!$D$2:$E$14,2,0),"Non")</f>
        <v>Oui</v>
      </c>
      <c r="G324" s="369" t="s">
        <v>666</v>
      </c>
      <c r="H324" s="370" t="s">
        <v>7</v>
      </c>
      <c r="I324" s="369" t="s">
        <v>2069</v>
      </c>
      <c r="J324" s="371">
        <v>15.09</v>
      </c>
    </row>
    <row r="325" spans="1:10" x14ac:dyDescent="0.3">
      <c r="A325" s="372" t="s">
        <v>2953</v>
      </c>
      <c r="B325" s="372" t="s">
        <v>2975</v>
      </c>
      <c r="C325" s="372" t="s">
        <v>2920</v>
      </c>
      <c r="D325" s="372" t="s">
        <v>2925</v>
      </c>
      <c r="E325" s="372" t="s">
        <v>2928</v>
      </c>
      <c r="F325" s="372" t="str">
        <f>IFERROR(VLOOKUP(E325,[2]P!$D$2:$E$14,2,0),"Non")</f>
        <v>Oui</v>
      </c>
      <c r="G325" s="372" t="s">
        <v>666</v>
      </c>
      <c r="H325" s="373" t="s">
        <v>7</v>
      </c>
      <c r="I325" s="372" t="s">
        <v>2069</v>
      </c>
      <c r="J325" s="374">
        <v>4.82</v>
      </c>
    </row>
    <row r="326" spans="1:10" x14ac:dyDescent="0.3">
      <c r="A326" s="369" t="s">
        <v>2953</v>
      </c>
      <c r="B326" s="369" t="s">
        <v>2976</v>
      </c>
      <c r="C326" s="369" t="s">
        <v>2920</v>
      </c>
      <c r="D326" s="369" t="s">
        <v>2925</v>
      </c>
      <c r="E326" s="369" t="s">
        <v>2945</v>
      </c>
      <c r="F326" s="369" t="str">
        <f>IFERROR(VLOOKUP(E326,[2]P!$D$2:$E$14,2,0),"Non")</f>
        <v>Oui</v>
      </c>
      <c r="G326" s="369" t="s">
        <v>666</v>
      </c>
      <c r="H326" s="370" t="s">
        <v>7</v>
      </c>
      <c r="I326" s="369" t="s">
        <v>2069</v>
      </c>
      <c r="J326" s="371">
        <v>0.03</v>
      </c>
    </row>
    <row r="327" spans="1:10" x14ac:dyDescent="0.3">
      <c r="A327" s="372" t="s">
        <v>2953</v>
      </c>
      <c r="B327" s="372" t="s">
        <v>2977</v>
      </c>
      <c r="C327" s="372" t="s">
        <v>2920</v>
      </c>
      <c r="D327" s="372" t="s">
        <v>2925</v>
      </c>
      <c r="E327" s="372" t="s">
        <v>2978</v>
      </c>
      <c r="F327" s="372" t="str">
        <f>IFERROR(VLOOKUP(E327,[2]P!$D$2:$E$14,2,0),"Non")</f>
        <v>Oui</v>
      </c>
      <c r="G327" s="372" t="s">
        <v>666</v>
      </c>
      <c r="H327" s="373" t="s">
        <v>7</v>
      </c>
      <c r="I327" s="372" t="s">
        <v>2069</v>
      </c>
      <c r="J327" s="374">
        <v>1.18</v>
      </c>
    </row>
    <row r="328" spans="1:10" x14ac:dyDescent="0.3">
      <c r="A328" s="369" t="s">
        <v>2953</v>
      </c>
      <c r="B328" s="369" t="s">
        <v>2979</v>
      </c>
      <c r="C328" s="369" t="s">
        <v>2969</v>
      </c>
      <c r="D328" s="369" t="s">
        <v>2921</v>
      </c>
      <c r="E328" s="369" t="s">
        <v>2041</v>
      </c>
      <c r="F328" s="369" t="str">
        <f>IFERROR(VLOOKUP(E328,[2]P!$D$2:$E$14,2,0),"Non")</f>
        <v>Non</v>
      </c>
      <c r="G328" s="369" t="s">
        <v>675</v>
      </c>
      <c r="H328" s="370" t="s">
        <v>675</v>
      </c>
      <c r="I328" s="369" t="s">
        <v>2069</v>
      </c>
      <c r="J328" s="371">
        <v>337.16</v>
      </c>
    </row>
    <row r="329" spans="1:10" x14ac:dyDescent="0.3">
      <c r="A329" s="372" t="s">
        <v>2953</v>
      </c>
      <c r="B329" s="372" t="s">
        <v>580</v>
      </c>
      <c r="C329" s="372" t="s">
        <v>2920</v>
      </c>
      <c r="D329" s="372" t="s">
        <v>2925</v>
      </c>
      <c r="E329" s="372" t="s">
        <v>2945</v>
      </c>
      <c r="F329" s="372" t="str">
        <f>IFERROR(VLOOKUP(E329,[2]P!$D$2:$E$14,2,0),"Non")</f>
        <v>Oui</v>
      </c>
      <c r="G329" s="372" t="s">
        <v>666</v>
      </c>
      <c r="H329" s="373" t="s">
        <v>7</v>
      </c>
      <c r="I329" s="372" t="s">
        <v>2069</v>
      </c>
      <c r="J329" s="374">
        <v>0.01</v>
      </c>
    </row>
    <row r="330" spans="1:10" x14ac:dyDescent="0.3">
      <c r="A330" s="369" t="s">
        <v>2953</v>
      </c>
      <c r="B330" s="369" t="s">
        <v>2980</v>
      </c>
      <c r="C330" s="369" t="s">
        <v>2920</v>
      </c>
      <c r="D330" s="369" t="s">
        <v>2922</v>
      </c>
      <c r="E330" s="369" t="s">
        <v>2042</v>
      </c>
      <c r="F330" s="369" t="str">
        <f>IFERROR(VLOOKUP(E330,[2]P!$D$2:$E$14,2,0),"Non")</f>
        <v>Non</v>
      </c>
      <c r="G330" s="369" t="s">
        <v>675</v>
      </c>
      <c r="H330" s="370" t="s">
        <v>675</v>
      </c>
      <c r="I330" s="369" t="s">
        <v>2069</v>
      </c>
      <c r="J330" s="371">
        <v>5.47</v>
      </c>
    </row>
    <row r="331" spans="1:10" x14ac:dyDescent="0.3">
      <c r="A331" s="372" t="s">
        <v>2953</v>
      </c>
      <c r="B331" s="372" t="s">
        <v>2980</v>
      </c>
      <c r="C331" s="372" t="s">
        <v>2920</v>
      </c>
      <c r="D331" s="372" t="s">
        <v>2922</v>
      </c>
      <c r="E331" s="372" t="s">
        <v>2051</v>
      </c>
      <c r="F331" s="372" t="str">
        <f>IFERROR(VLOOKUP(E331,[2]P!$D$2:$E$14,2,0),"Non")</f>
        <v>Non</v>
      </c>
      <c r="G331" s="372" t="s">
        <v>675</v>
      </c>
      <c r="H331" s="373" t="s">
        <v>675</v>
      </c>
      <c r="I331" s="372" t="s">
        <v>2069</v>
      </c>
      <c r="J331" s="374">
        <v>7.85</v>
      </c>
    </row>
    <row r="332" spans="1:10" x14ac:dyDescent="0.3">
      <c r="A332" s="369" t="s">
        <v>2953</v>
      </c>
      <c r="B332" s="369" t="s">
        <v>2980</v>
      </c>
      <c r="C332" s="369" t="s">
        <v>2920</v>
      </c>
      <c r="D332" s="369" t="s">
        <v>2922</v>
      </c>
      <c r="E332" s="369" t="s">
        <v>2044</v>
      </c>
      <c r="F332" s="369" t="str">
        <f>IFERROR(VLOOKUP(E332,[2]P!$D$2:$E$14,2,0),"Non")</f>
        <v>Non</v>
      </c>
      <c r="G332" s="369" t="s">
        <v>675</v>
      </c>
      <c r="H332" s="370" t="s">
        <v>675</v>
      </c>
      <c r="I332" s="369" t="s">
        <v>2069</v>
      </c>
      <c r="J332" s="371">
        <v>0.08</v>
      </c>
    </row>
    <row r="333" spans="1:10" x14ac:dyDescent="0.3">
      <c r="A333" s="372" t="s">
        <v>2953</v>
      </c>
      <c r="B333" s="372" t="s">
        <v>142</v>
      </c>
      <c r="C333" s="372" t="s">
        <v>2920</v>
      </c>
      <c r="D333" s="372" t="s">
        <v>2925</v>
      </c>
      <c r="E333" s="372" t="s">
        <v>2928</v>
      </c>
      <c r="F333" s="372" t="str">
        <f>IFERROR(VLOOKUP(E333,[2]P!$D$2:$E$14,2,0),"Non")</f>
        <v>Oui</v>
      </c>
      <c r="G333" s="372" t="s">
        <v>666</v>
      </c>
      <c r="H333" s="373" t="s">
        <v>7</v>
      </c>
      <c r="I333" s="372" t="s">
        <v>2069</v>
      </c>
      <c r="J333" s="374">
        <v>8.8699999999999992</v>
      </c>
    </row>
    <row r="334" spans="1:10" x14ac:dyDescent="0.3">
      <c r="A334" s="369" t="s">
        <v>2953</v>
      </c>
      <c r="B334" s="369" t="s">
        <v>2981</v>
      </c>
      <c r="C334" s="369" t="s">
        <v>2920</v>
      </c>
      <c r="D334" s="369" t="s">
        <v>2925</v>
      </c>
      <c r="E334" s="369" t="s">
        <v>1966</v>
      </c>
      <c r="F334" s="369" t="str">
        <f>IFERROR(VLOOKUP(E334,[2]P!$D$2:$E$14,2,0),"Non")</f>
        <v>Oui</v>
      </c>
      <c r="G334" s="369" t="s">
        <v>666</v>
      </c>
      <c r="H334" s="370" t="s">
        <v>7</v>
      </c>
      <c r="I334" s="369" t="s">
        <v>2069</v>
      </c>
      <c r="J334" s="371">
        <v>2</v>
      </c>
    </row>
    <row r="335" spans="1:10" x14ac:dyDescent="0.3">
      <c r="A335" s="372" t="s">
        <v>2953</v>
      </c>
      <c r="B335" s="372" t="s">
        <v>2982</v>
      </c>
      <c r="C335" s="372" t="s">
        <v>2920</v>
      </c>
      <c r="D335" s="372" t="s">
        <v>2925</v>
      </c>
      <c r="E335" s="372" t="s">
        <v>2928</v>
      </c>
      <c r="F335" s="372" t="str">
        <f>IFERROR(VLOOKUP(E335,[2]P!$D$2:$E$14,2,0),"Non")</f>
        <v>Oui</v>
      </c>
      <c r="G335" s="372" t="s">
        <v>666</v>
      </c>
      <c r="H335" s="373" t="s">
        <v>7</v>
      </c>
      <c r="I335" s="372" t="s">
        <v>2069</v>
      </c>
      <c r="J335" s="374">
        <v>1.32</v>
      </c>
    </row>
    <row r="336" spans="1:10" x14ac:dyDescent="0.3">
      <c r="A336" s="369" t="s">
        <v>2953</v>
      </c>
      <c r="B336" s="369" t="s">
        <v>2982</v>
      </c>
      <c r="C336" s="369" t="s">
        <v>2920</v>
      </c>
      <c r="D336" s="369" t="s">
        <v>2925</v>
      </c>
      <c r="E336" s="369" t="s">
        <v>2928</v>
      </c>
      <c r="F336" s="369" t="str">
        <f>IFERROR(VLOOKUP(E336,[2]P!$D$2:$E$14,2,0),"Non")</f>
        <v>Oui</v>
      </c>
      <c r="G336" s="369" t="s">
        <v>666</v>
      </c>
      <c r="H336" s="370" t="s">
        <v>7</v>
      </c>
      <c r="I336" s="369" t="s">
        <v>2069</v>
      </c>
      <c r="J336" s="371">
        <v>2.4900000000000002</v>
      </c>
    </row>
    <row r="337" spans="1:10" x14ac:dyDescent="0.3">
      <c r="A337" s="372" t="s">
        <v>2953</v>
      </c>
      <c r="B337" s="372" t="s">
        <v>2983</v>
      </c>
      <c r="C337" s="372" t="s">
        <v>2920</v>
      </c>
      <c r="D337" s="372" t="s">
        <v>2925</v>
      </c>
      <c r="E337" s="372" t="s">
        <v>2928</v>
      </c>
      <c r="F337" s="372" t="str">
        <f>IFERROR(VLOOKUP(E337,[2]P!$D$2:$E$14,2,0),"Non")</f>
        <v>Oui</v>
      </c>
      <c r="G337" s="372" t="s">
        <v>666</v>
      </c>
      <c r="H337" s="373" t="s">
        <v>7</v>
      </c>
      <c r="I337" s="372" t="s">
        <v>2069</v>
      </c>
      <c r="J337" s="374">
        <v>7.72</v>
      </c>
    </row>
    <row r="338" spans="1:10" x14ac:dyDescent="0.3">
      <c r="A338" s="369" t="s">
        <v>2953</v>
      </c>
      <c r="B338" s="369" t="s">
        <v>190</v>
      </c>
      <c r="C338" s="369" t="s">
        <v>2920</v>
      </c>
      <c r="D338" s="369" t="s">
        <v>2925</v>
      </c>
      <c r="E338" s="369" t="s">
        <v>1966</v>
      </c>
      <c r="F338" s="369" t="str">
        <f>IFERROR(VLOOKUP(E338,[2]P!$D$2:$E$14,2,0),"Non")</f>
        <v>Oui</v>
      </c>
      <c r="G338" s="369" t="s">
        <v>666</v>
      </c>
      <c r="H338" s="370" t="s">
        <v>7</v>
      </c>
      <c r="I338" s="369" t="s">
        <v>2069</v>
      </c>
      <c r="J338" s="371">
        <v>3</v>
      </c>
    </row>
    <row r="339" spans="1:10" x14ac:dyDescent="0.3">
      <c r="A339" s="372" t="s">
        <v>2953</v>
      </c>
      <c r="B339" s="372" t="s">
        <v>190</v>
      </c>
      <c r="C339" s="372" t="s">
        <v>2920</v>
      </c>
      <c r="D339" s="372" t="s">
        <v>2925</v>
      </c>
      <c r="E339" s="372" t="s">
        <v>2945</v>
      </c>
      <c r="F339" s="372" t="str">
        <f>IFERROR(VLOOKUP(E339,[2]P!$D$2:$E$14,2,0),"Non")</f>
        <v>Oui</v>
      </c>
      <c r="G339" s="372" t="s">
        <v>666</v>
      </c>
      <c r="H339" s="373" t="s">
        <v>7</v>
      </c>
      <c r="I339" s="372" t="s">
        <v>2069</v>
      </c>
      <c r="J339" s="374">
        <v>0.03</v>
      </c>
    </row>
    <row r="340" spans="1:10" x14ac:dyDescent="0.3">
      <c r="A340" s="369" t="s">
        <v>2953</v>
      </c>
      <c r="B340" s="369" t="s">
        <v>260</v>
      </c>
      <c r="C340" s="369" t="s">
        <v>2920</v>
      </c>
      <c r="D340" s="369" t="s">
        <v>2925</v>
      </c>
      <c r="E340" s="369" t="s">
        <v>1966</v>
      </c>
      <c r="F340" s="369" t="str">
        <f>IFERROR(VLOOKUP(E340,[2]P!$D$2:$E$14,2,0),"Non")</f>
        <v>Oui</v>
      </c>
      <c r="G340" s="369" t="s">
        <v>666</v>
      </c>
      <c r="H340" s="370" t="s">
        <v>7</v>
      </c>
      <c r="I340" s="369" t="s">
        <v>2069</v>
      </c>
      <c r="J340" s="371">
        <v>5</v>
      </c>
    </row>
    <row r="341" spans="1:10" x14ac:dyDescent="0.3">
      <c r="A341" s="372" t="s">
        <v>2953</v>
      </c>
      <c r="B341" s="372" t="s">
        <v>2984</v>
      </c>
      <c r="C341" s="372" t="s">
        <v>2920</v>
      </c>
      <c r="D341" s="372" t="s">
        <v>2922</v>
      </c>
      <c r="E341" s="372" t="s">
        <v>2042</v>
      </c>
      <c r="F341" s="372" t="str">
        <f>IFERROR(VLOOKUP(E341,[2]P!$D$2:$E$14,2,0),"Non")</f>
        <v>Non</v>
      </c>
      <c r="G341" s="372" t="s">
        <v>675</v>
      </c>
      <c r="H341" s="373" t="s">
        <v>675</v>
      </c>
      <c r="I341" s="372" t="s">
        <v>2069</v>
      </c>
      <c r="J341" s="374">
        <v>0.2</v>
      </c>
    </row>
    <row r="342" spans="1:10" x14ac:dyDescent="0.3">
      <c r="A342" s="369" t="s">
        <v>2953</v>
      </c>
      <c r="B342" s="369" t="s">
        <v>2984</v>
      </c>
      <c r="C342" s="369" t="s">
        <v>2920</v>
      </c>
      <c r="D342" s="369" t="s">
        <v>2922</v>
      </c>
      <c r="E342" s="369" t="s">
        <v>2051</v>
      </c>
      <c r="F342" s="369" t="str">
        <f>IFERROR(VLOOKUP(E342,[2]P!$D$2:$E$14,2,0),"Non")</f>
        <v>Non</v>
      </c>
      <c r="G342" s="369" t="s">
        <v>675</v>
      </c>
      <c r="H342" s="370" t="s">
        <v>675</v>
      </c>
      <c r="I342" s="369" t="s">
        <v>2069</v>
      </c>
      <c r="J342" s="371">
        <v>0.12</v>
      </c>
    </row>
    <row r="343" spans="1:10" x14ac:dyDescent="0.3">
      <c r="A343" s="372" t="s">
        <v>2953</v>
      </c>
      <c r="B343" s="372" t="s">
        <v>2984</v>
      </c>
      <c r="C343" s="372" t="s">
        <v>2920</v>
      </c>
      <c r="D343" s="372" t="s">
        <v>2922</v>
      </c>
      <c r="E343" s="372" t="s">
        <v>2044</v>
      </c>
      <c r="F343" s="372" t="str">
        <f>IFERROR(VLOOKUP(E343,[2]P!$D$2:$E$14,2,0),"Non")</f>
        <v>Non</v>
      </c>
      <c r="G343" s="372" t="s">
        <v>675</v>
      </c>
      <c r="H343" s="373" t="s">
        <v>675</v>
      </c>
      <c r="I343" s="372" t="s">
        <v>2069</v>
      </c>
      <c r="J343" s="374">
        <v>7.01</v>
      </c>
    </row>
    <row r="344" spans="1:10" x14ac:dyDescent="0.3">
      <c r="A344" s="369" t="s">
        <v>2953</v>
      </c>
      <c r="B344" s="369" t="s">
        <v>129</v>
      </c>
      <c r="C344" s="369" t="s">
        <v>2920</v>
      </c>
      <c r="D344" s="369" t="s">
        <v>2925</v>
      </c>
      <c r="E344" s="369" t="s">
        <v>2928</v>
      </c>
      <c r="F344" s="369" t="str">
        <f>IFERROR(VLOOKUP(E344,[2]P!$D$2:$E$14,2,0),"Non")</f>
        <v>Oui</v>
      </c>
      <c r="G344" s="369" t="s">
        <v>666</v>
      </c>
      <c r="H344" s="370" t="s">
        <v>7</v>
      </c>
      <c r="I344" s="369" t="s">
        <v>2069</v>
      </c>
      <c r="J344" s="371">
        <v>25.65</v>
      </c>
    </row>
    <row r="345" spans="1:10" x14ac:dyDescent="0.3">
      <c r="A345" s="372" t="s">
        <v>2953</v>
      </c>
      <c r="B345" s="372" t="s">
        <v>2985</v>
      </c>
      <c r="C345" s="372" t="s">
        <v>2920</v>
      </c>
      <c r="D345" s="372" t="s">
        <v>2925</v>
      </c>
      <c r="E345" s="372" t="s">
        <v>2945</v>
      </c>
      <c r="F345" s="372" t="str">
        <f>IFERROR(VLOOKUP(E345,[2]P!$D$2:$E$14,2,0),"Non")</f>
        <v>Oui</v>
      </c>
      <c r="G345" s="372" t="s">
        <v>666</v>
      </c>
      <c r="H345" s="373" t="s">
        <v>7</v>
      </c>
      <c r="I345" s="372" t="s">
        <v>2069</v>
      </c>
      <c r="J345" s="374">
        <v>0.01</v>
      </c>
    </row>
    <row r="346" spans="1:10" x14ac:dyDescent="0.3">
      <c r="A346" s="369" t="s">
        <v>2953</v>
      </c>
      <c r="B346" s="369" t="s">
        <v>2986</v>
      </c>
      <c r="C346" s="369" t="s">
        <v>2920</v>
      </c>
      <c r="D346" s="369" t="s">
        <v>2925</v>
      </c>
      <c r="E346" s="369" t="s">
        <v>1966</v>
      </c>
      <c r="F346" s="369" t="str">
        <f>IFERROR(VLOOKUP(E346,[2]P!$D$2:$E$14,2,0),"Non")</f>
        <v>Oui</v>
      </c>
      <c r="G346" s="369" t="s">
        <v>666</v>
      </c>
      <c r="H346" s="370" t="s">
        <v>7</v>
      </c>
      <c r="I346" s="369" t="s">
        <v>2069</v>
      </c>
      <c r="J346" s="371">
        <v>3</v>
      </c>
    </row>
    <row r="347" spans="1:10" x14ac:dyDescent="0.3">
      <c r="A347" s="372" t="s">
        <v>2953</v>
      </c>
      <c r="B347" s="372" t="s">
        <v>2986</v>
      </c>
      <c r="C347" s="372" t="s">
        <v>2920</v>
      </c>
      <c r="D347" s="372" t="s">
        <v>2925</v>
      </c>
      <c r="E347" s="372" t="s">
        <v>2945</v>
      </c>
      <c r="F347" s="372" t="str">
        <f>IFERROR(VLOOKUP(E347,[2]P!$D$2:$E$14,2,0),"Non")</f>
        <v>Oui</v>
      </c>
      <c r="G347" s="372" t="s">
        <v>666</v>
      </c>
      <c r="H347" s="373" t="s">
        <v>7</v>
      </c>
      <c r="I347" s="372" t="s">
        <v>2069</v>
      </c>
      <c r="J347" s="374">
        <v>0.02</v>
      </c>
    </row>
    <row r="348" spans="1:10" x14ac:dyDescent="0.3">
      <c r="A348" s="369" t="s">
        <v>2953</v>
      </c>
      <c r="B348" s="369" t="s">
        <v>2986</v>
      </c>
      <c r="C348" s="369" t="s">
        <v>2920</v>
      </c>
      <c r="D348" s="369" t="s">
        <v>2925</v>
      </c>
      <c r="E348" s="369" t="s">
        <v>2928</v>
      </c>
      <c r="F348" s="369" t="str">
        <f>IFERROR(VLOOKUP(E348,[2]P!$D$2:$E$14,2,0),"Non")</f>
        <v>Oui</v>
      </c>
      <c r="G348" s="369" t="s">
        <v>666</v>
      </c>
      <c r="H348" s="370" t="s">
        <v>7</v>
      </c>
      <c r="I348" s="369" t="s">
        <v>2069</v>
      </c>
      <c r="J348" s="371">
        <v>1.68</v>
      </c>
    </row>
    <row r="349" spans="1:10" x14ac:dyDescent="0.3">
      <c r="A349" s="372" t="s">
        <v>2953</v>
      </c>
      <c r="B349" s="372" t="s">
        <v>2987</v>
      </c>
      <c r="C349" s="372" t="s">
        <v>2920</v>
      </c>
      <c r="D349" s="372" t="s">
        <v>2922</v>
      </c>
      <c r="E349" s="372" t="s">
        <v>2042</v>
      </c>
      <c r="F349" s="372" t="str">
        <f>IFERROR(VLOOKUP(E349,[2]P!$D$2:$E$14,2,0),"Non")</f>
        <v>Non</v>
      </c>
      <c r="G349" s="372" t="s">
        <v>675</v>
      </c>
      <c r="H349" s="373" t="s">
        <v>675</v>
      </c>
      <c r="I349" s="372" t="s">
        <v>2069</v>
      </c>
      <c r="J349" s="374">
        <v>0.38</v>
      </c>
    </row>
    <row r="350" spans="1:10" x14ac:dyDescent="0.3">
      <c r="A350" s="369" t="s">
        <v>2953</v>
      </c>
      <c r="B350" s="369" t="s">
        <v>2987</v>
      </c>
      <c r="C350" s="369" t="s">
        <v>2920</v>
      </c>
      <c r="D350" s="369" t="s">
        <v>2922</v>
      </c>
      <c r="E350" s="369" t="s">
        <v>2051</v>
      </c>
      <c r="F350" s="369" t="str">
        <f>IFERROR(VLOOKUP(E350,[2]P!$D$2:$E$14,2,0),"Non")</f>
        <v>Non</v>
      </c>
      <c r="G350" s="369" t="s">
        <v>675</v>
      </c>
      <c r="H350" s="370" t="s">
        <v>675</v>
      </c>
      <c r="I350" s="369" t="s">
        <v>2069</v>
      </c>
      <c r="J350" s="371">
        <v>0.28999999999999998</v>
      </c>
    </row>
    <row r="351" spans="1:10" x14ac:dyDescent="0.3">
      <c r="A351" s="372" t="s">
        <v>2953</v>
      </c>
      <c r="B351" s="372" t="s">
        <v>2988</v>
      </c>
      <c r="C351" s="372" t="s">
        <v>2969</v>
      </c>
      <c r="D351" s="372" t="s">
        <v>2921</v>
      </c>
      <c r="E351" s="372" t="s">
        <v>2041</v>
      </c>
      <c r="F351" s="372" t="str">
        <f>IFERROR(VLOOKUP(E351,[2]P!$D$2:$E$14,2,0),"Non")</f>
        <v>Non</v>
      </c>
      <c r="G351" s="372" t="s">
        <v>675</v>
      </c>
      <c r="H351" s="373" t="s">
        <v>675</v>
      </c>
      <c r="I351" s="372" t="s">
        <v>2069</v>
      </c>
      <c r="J351" s="374">
        <v>1291.6300000000001</v>
      </c>
    </row>
    <row r="352" spans="1:10" x14ac:dyDescent="0.3">
      <c r="A352" s="369" t="s">
        <v>2953</v>
      </c>
      <c r="B352" s="369" t="s">
        <v>2989</v>
      </c>
      <c r="C352" s="369" t="s">
        <v>2969</v>
      </c>
      <c r="D352" s="369" t="s">
        <v>2921</v>
      </c>
      <c r="E352" s="369" t="s">
        <v>2041</v>
      </c>
      <c r="F352" s="369" t="str">
        <f>IFERROR(VLOOKUP(E352,[2]P!$D$2:$E$14,2,0),"Non")</f>
        <v>Non</v>
      </c>
      <c r="G352" s="369" t="s">
        <v>675</v>
      </c>
      <c r="H352" s="370" t="s">
        <v>675</v>
      </c>
      <c r="I352" s="369" t="s">
        <v>2069</v>
      </c>
      <c r="J352" s="371">
        <v>2748.44</v>
      </c>
    </row>
    <row r="353" spans="1:10" x14ac:dyDescent="0.3">
      <c r="A353" s="372" t="s">
        <v>2953</v>
      </c>
      <c r="B353" s="372" t="s">
        <v>115</v>
      </c>
      <c r="C353" s="372" t="s">
        <v>2920</v>
      </c>
      <c r="D353" s="372" t="s">
        <v>2925</v>
      </c>
      <c r="E353" s="372" t="s">
        <v>1955</v>
      </c>
      <c r="F353" s="372" t="str">
        <f>IFERROR(VLOOKUP(E353,[2]P!$D$2:$E$14,2,0),"Non")</f>
        <v>Oui</v>
      </c>
      <c r="G353" s="372" t="s">
        <v>666</v>
      </c>
      <c r="H353" s="373" t="s">
        <v>7</v>
      </c>
      <c r="I353" s="372" t="s">
        <v>2069</v>
      </c>
      <c r="J353" s="374">
        <v>43.41</v>
      </c>
    </row>
    <row r="354" spans="1:10" x14ac:dyDescent="0.3">
      <c r="A354" s="369" t="s">
        <v>2953</v>
      </c>
      <c r="B354" s="369" t="s">
        <v>317</v>
      </c>
      <c r="C354" s="369" t="s">
        <v>2920</v>
      </c>
      <c r="D354" s="369" t="s">
        <v>2925</v>
      </c>
      <c r="E354" s="369" t="s">
        <v>1889</v>
      </c>
      <c r="F354" s="369" t="str">
        <f>IFERROR(VLOOKUP(E354,[2]P!$D$2:$E$14,2,0),"Non")</f>
        <v>Non</v>
      </c>
      <c r="G354" s="369" t="s">
        <v>675</v>
      </c>
      <c r="H354" s="370" t="s">
        <v>675</v>
      </c>
      <c r="I354" s="369" t="s">
        <v>2069</v>
      </c>
      <c r="J354" s="371">
        <v>0.51</v>
      </c>
    </row>
    <row r="355" spans="1:10" x14ac:dyDescent="0.3">
      <c r="A355" s="372" t="s">
        <v>2953</v>
      </c>
      <c r="B355" s="372" t="s">
        <v>317</v>
      </c>
      <c r="C355" s="372" t="s">
        <v>2920</v>
      </c>
      <c r="D355" s="372" t="s">
        <v>2925</v>
      </c>
      <c r="E355" s="372" t="s">
        <v>2928</v>
      </c>
      <c r="F355" s="372" t="str">
        <f>IFERROR(VLOOKUP(E355,[2]P!$D$2:$E$14,2,0),"Non")</f>
        <v>Oui</v>
      </c>
      <c r="G355" s="372" t="s">
        <v>666</v>
      </c>
      <c r="H355" s="373" t="s">
        <v>7</v>
      </c>
      <c r="I355" s="372" t="s">
        <v>2069</v>
      </c>
      <c r="J355" s="374">
        <v>1.81</v>
      </c>
    </row>
    <row r="356" spans="1:10" x14ac:dyDescent="0.3">
      <c r="A356" s="369" t="s">
        <v>2953</v>
      </c>
      <c r="B356" s="369" t="s">
        <v>2990</v>
      </c>
      <c r="C356" s="369" t="s">
        <v>2920</v>
      </c>
      <c r="D356" s="369" t="s">
        <v>2925</v>
      </c>
      <c r="E356" s="369" t="s">
        <v>2945</v>
      </c>
      <c r="F356" s="369" t="str">
        <f>IFERROR(VLOOKUP(E356,[2]P!$D$2:$E$14,2,0),"Non")</f>
        <v>Oui</v>
      </c>
      <c r="G356" s="369" t="s">
        <v>666</v>
      </c>
      <c r="H356" s="370" t="s">
        <v>7</v>
      </c>
      <c r="I356" s="369" t="s">
        <v>2069</v>
      </c>
      <c r="J356" s="371">
        <v>0.01</v>
      </c>
    </row>
    <row r="357" spans="1:10" x14ac:dyDescent="0.3">
      <c r="A357" s="372" t="s">
        <v>2953</v>
      </c>
      <c r="B357" s="372" t="s">
        <v>2991</v>
      </c>
      <c r="C357" s="372" t="s">
        <v>2920</v>
      </c>
      <c r="D357" s="372" t="s">
        <v>2925</v>
      </c>
      <c r="E357" s="372" t="s">
        <v>2928</v>
      </c>
      <c r="F357" s="372" t="str">
        <f>IFERROR(VLOOKUP(E357,[2]P!$D$2:$E$14,2,0),"Non")</f>
        <v>Oui</v>
      </c>
      <c r="G357" s="372" t="s">
        <v>666</v>
      </c>
      <c r="H357" s="373" t="s">
        <v>7</v>
      </c>
      <c r="I357" s="372" t="s">
        <v>2069</v>
      </c>
      <c r="J357" s="374">
        <v>15.81</v>
      </c>
    </row>
    <row r="358" spans="1:10" x14ac:dyDescent="0.3">
      <c r="A358" s="369" t="s">
        <v>2953</v>
      </c>
      <c r="B358" s="369" t="s">
        <v>568</v>
      </c>
      <c r="C358" s="369" t="s">
        <v>2920</v>
      </c>
      <c r="D358" s="369" t="s">
        <v>2925</v>
      </c>
      <c r="E358" s="369" t="s">
        <v>2945</v>
      </c>
      <c r="F358" s="369" t="str">
        <f>IFERROR(VLOOKUP(E358,[2]P!$D$2:$E$14,2,0),"Non")</f>
        <v>Oui</v>
      </c>
      <c r="G358" s="369" t="s">
        <v>666</v>
      </c>
      <c r="H358" s="370" t="s">
        <v>7</v>
      </c>
      <c r="I358" s="369" t="s">
        <v>2069</v>
      </c>
      <c r="J358" s="371">
        <v>0.01</v>
      </c>
    </row>
    <row r="359" spans="1:10" x14ac:dyDescent="0.3">
      <c r="A359" s="372" t="s">
        <v>2953</v>
      </c>
      <c r="B359" s="372" t="s">
        <v>2992</v>
      </c>
      <c r="C359" s="372" t="s">
        <v>2920</v>
      </c>
      <c r="D359" s="372" t="s">
        <v>2921</v>
      </c>
      <c r="E359" s="372" t="s">
        <v>2041</v>
      </c>
      <c r="F359" s="372" t="str">
        <f>IFERROR(VLOOKUP(E359,[2]P!$D$2:$E$14,2,0),"Non")</f>
        <v>Non</v>
      </c>
      <c r="G359" s="372" t="s">
        <v>675</v>
      </c>
      <c r="H359" s="373" t="s">
        <v>675</v>
      </c>
      <c r="I359" s="372" t="s">
        <v>2069</v>
      </c>
      <c r="J359" s="374">
        <v>151.32</v>
      </c>
    </row>
    <row r="360" spans="1:10" x14ac:dyDescent="0.3">
      <c r="A360" s="369" t="s">
        <v>2953</v>
      </c>
      <c r="B360" s="369" t="s">
        <v>231</v>
      </c>
      <c r="C360" s="369" t="s">
        <v>2920</v>
      </c>
      <c r="D360" s="369" t="s">
        <v>2925</v>
      </c>
      <c r="E360" s="369" t="s">
        <v>1976</v>
      </c>
      <c r="F360" s="369" t="str">
        <f>IFERROR(VLOOKUP(E360,[2]P!$D$2:$E$14,2,0),"Non")</f>
        <v>Oui</v>
      </c>
      <c r="G360" s="369" t="s">
        <v>666</v>
      </c>
      <c r="H360" s="370" t="s">
        <v>7</v>
      </c>
      <c r="I360" s="369" t="s">
        <v>2069</v>
      </c>
      <c r="J360" s="371">
        <v>0.61</v>
      </c>
    </row>
    <row r="361" spans="1:10" x14ac:dyDescent="0.3">
      <c r="A361" s="372" t="s">
        <v>2953</v>
      </c>
      <c r="B361" s="372" t="s">
        <v>2993</v>
      </c>
      <c r="C361" s="372" t="s">
        <v>2920</v>
      </c>
      <c r="D361" s="372" t="s">
        <v>2925</v>
      </c>
      <c r="E361" s="372" t="s">
        <v>2945</v>
      </c>
      <c r="F361" s="372" t="str">
        <f>IFERROR(VLOOKUP(E361,[2]P!$D$2:$E$14,2,0),"Non")</f>
        <v>Oui</v>
      </c>
      <c r="G361" s="372" t="s">
        <v>666</v>
      </c>
      <c r="H361" s="373" t="s">
        <v>7</v>
      </c>
      <c r="I361" s="372" t="s">
        <v>2069</v>
      </c>
      <c r="J361" s="374">
        <v>0.01</v>
      </c>
    </row>
    <row r="362" spans="1:10" x14ac:dyDescent="0.3">
      <c r="A362" s="369" t="s">
        <v>2953</v>
      </c>
      <c r="B362" s="369" t="s">
        <v>2993</v>
      </c>
      <c r="C362" s="369" t="s">
        <v>2920</v>
      </c>
      <c r="D362" s="369" t="s">
        <v>2925</v>
      </c>
      <c r="E362" s="369" t="s">
        <v>2928</v>
      </c>
      <c r="F362" s="369" t="str">
        <f>IFERROR(VLOOKUP(E362,[2]P!$D$2:$E$14,2,0),"Non")</f>
        <v>Oui</v>
      </c>
      <c r="G362" s="369" t="s">
        <v>666</v>
      </c>
      <c r="H362" s="370" t="s">
        <v>7</v>
      </c>
      <c r="I362" s="369" t="s">
        <v>2069</v>
      </c>
      <c r="J362" s="371">
        <v>4.07</v>
      </c>
    </row>
    <row r="363" spans="1:10" x14ac:dyDescent="0.3">
      <c r="A363" s="372" t="s">
        <v>2953</v>
      </c>
      <c r="B363" s="372" t="s">
        <v>2994</v>
      </c>
      <c r="C363" s="372" t="s">
        <v>2920</v>
      </c>
      <c r="D363" s="372" t="s">
        <v>2925</v>
      </c>
      <c r="E363" s="372" t="s">
        <v>2945</v>
      </c>
      <c r="F363" s="372" t="str">
        <f>IFERROR(VLOOKUP(E363,[2]P!$D$2:$E$14,2,0),"Non")</f>
        <v>Oui</v>
      </c>
      <c r="G363" s="372" t="s">
        <v>666</v>
      </c>
      <c r="H363" s="373" t="s">
        <v>7</v>
      </c>
      <c r="I363" s="372" t="s">
        <v>2069</v>
      </c>
      <c r="J363" s="374">
        <v>0.01</v>
      </c>
    </row>
    <row r="364" spans="1:10" x14ac:dyDescent="0.3">
      <c r="A364" s="369" t="s">
        <v>2953</v>
      </c>
      <c r="B364" s="369" t="s">
        <v>2995</v>
      </c>
      <c r="C364" s="369" t="s">
        <v>2920</v>
      </c>
      <c r="D364" s="369" t="s">
        <v>2925</v>
      </c>
      <c r="E364" s="369" t="s">
        <v>2945</v>
      </c>
      <c r="F364" s="369" t="str">
        <f>IFERROR(VLOOKUP(E364,[2]P!$D$2:$E$14,2,0),"Non")</f>
        <v>Oui</v>
      </c>
      <c r="G364" s="369" t="s">
        <v>666</v>
      </c>
      <c r="H364" s="370" t="s">
        <v>7</v>
      </c>
      <c r="I364" s="369" t="s">
        <v>2069</v>
      </c>
      <c r="J364" s="371">
        <v>0.01</v>
      </c>
    </row>
    <row r="365" spans="1:10" x14ac:dyDescent="0.3">
      <c r="A365" s="372" t="s">
        <v>2953</v>
      </c>
      <c r="B365" s="372" t="s">
        <v>336</v>
      </c>
      <c r="C365" s="372" t="s">
        <v>2920</v>
      </c>
      <c r="D365" s="372" t="s">
        <v>2925</v>
      </c>
      <c r="E365" s="372" t="s">
        <v>1966</v>
      </c>
      <c r="F365" s="372" t="str">
        <f>IFERROR(VLOOKUP(E365,[2]P!$D$2:$E$14,2,0),"Non")</f>
        <v>Oui</v>
      </c>
      <c r="G365" s="372" t="s">
        <v>666</v>
      </c>
      <c r="H365" s="373" t="s">
        <v>7</v>
      </c>
      <c r="I365" s="372" t="s">
        <v>2069</v>
      </c>
      <c r="J365" s="374">
        <v>2</v>
      </c>
    </row>
    <row r="366" spans="1:10" x14ac:dyDescent="0.3">
      <c r="A366" s="369" t="s">
        <v>2953</v>
      </c>
      <c r="B366" s="369" t="s">
        <v>2996</v>
      </c>
      <c r="C366" s="369" t="s">
        <v>2920</v>
      </c>
      <c r="D366" s="369" t="s">
        <v>2925</v>
      </c>
      <c r="E366" s="369" t="s">
        <v>2945</v>
      </c>
      <c r="F366" s="369" t="str">
        <f>IFERROR(VLOOKUP(E366,[2]P!$D$2:$E$14,2,0),"Non")</f>
        <v>Oui</v>
      </c>
      <c r="G366" s="369" t="s">
        <v>666</v>
      </c>
      <c r="H366" s="370" t="s">
        <v>7</v>
      </c>
      <c r="I366" s="369" t="s">
        <v>2069</v>
      </c>
      <c r="J366" s="371">
        <v>0.03</v>
      </c>
    </row>
    <row r="367" spans="1:10" x14ac:dyDescent="0.3">
      <c r="A367" s="372" t="s">
        <v>2953</v>
      </c>
      <c r="B367" s="372" t="s">
        <v>2997</v>
      </c>
      <c r="C367" s="372" t="s">
        <v>2920</v>
      </c>
      <c r="D367" s="372" t="s">
        <v>2925</v>
      </c>
      <c r="E367" s="372" t="s">
        <v>2945</v>
      </c>
      <c r="F367" s="372" t="str">
        <f>IFERROR(VLOOKUP(E367,[2]P!$D$2:$E$14,2,0),"Non")</f>
        <v>Oui</v>
      </c>
      <c r="G367" s="372" t="s">
        <v>666</v>
      </c>
      <c r="H367" s="373" t="s">
        <v>7</v>
      </c>
      <c r="I367" s="372" t="s">
        <v>2069</v>
      </c>
      <c r="J367" s="374">
        <v>0.01</v>
      </c>
    </row>
    <row r="368" spans="1:10" x14ac:dyDescent="0.3">
      <c r="A368" s="369" t="s">
        <v>2953</v>
      </c>
      <c r="B368" s="369" t="s">
        <v>2998</v>
      </c>
      <c r="C368" s="369" t="s">
        <v>2920</v>
      </c>
      <c r="D368" s="369" t="s">
        <v>2925</v>
      </c>
      <c r="E368" s="369" t="s">
        <v>2945</v>
      </c>
      <c r="F368" s="369" t="str">
        <f>IFERROR(VLOOKUP(E368,[2]P!$D$2:$E$14,2,0),"Non")</f>
        <v>Oui</v>
      </c>
      <c r="G368" s="369" t="s">
        <v>666</v>
      </c>
      <c r="H368" s="370" t="s">
        <v>7</v>
      </c>
      <c r="I368" s="369" t="s">
        <v>2069</v>
      </c>
      <c r="J368" s="371">
        <v>0.01</v>
      </c>
    </row>
    <row r="369" spans="1:10" x14ac:dyDescent="0.3">
      <c r="A369" s="372" t="s">
        <v>2953</v>
      </c>
      <c r="B369" s="372" t="s">
        <v>2999</v>
      </c>
      <c r="C369" s="372" t="s">
        <v>2920</v>
      </c>
      <c r="D369" s="372" t="s">
        <v>2925</v>
      </c>
      <c r="E369" s="372" t="s">
        <v>2945</v>
      </c>
      <c r="F369" s="372" t="str">
        <f>IFERROR(VLOOKUP(E369,[2]P!$D$2:$E$14,2,0),"Non")</f>
        <v>Oui</v>
      </c>
      <c r="G369" s="372" t="s">
        <v>666</v>
      </c>
      <c r="H369" s="373" t="s">
        <v>7</v>
      </c>
      <c r="I369" s="372" t="s">
        <v>2069</v>
      </c>
      <c r="J369" s="374">
        <v>0.03</v>
      </c>
    </row>
    <row r="370" spans="1:10" x14ac:dyDescent="0.3">
      <c r="A370" s="369" t="s">
        <v>2953</v>
      </c>
      <c r="B370" s="369" t="s">
        <v>2999</v>
      </c>
      <c r="C370" s="369" t="s">
        <v>2920</v>
      </c>
      <c r="D370" s="369" t="s">
        <v>2925</v>
      </c>
      <c r="E370" s="369" t="s">
        <v>2928</v>
      </c>
      <c r="F370" s="369" t="str">
        <f>IFERROR(VLOOKUP(E370,[2]P!$D$2:$E$14,2,0),"Non")</f>
        <v>Oui</v>
      </c>
      <c r="G370" s="369" t="s">
        <v>666</v>
      </c>
      <c r="H370" s="370" t="s">
        <v>7</v>
      </c>
      <c r="I370" s="369" t="s">
        <v>2069</v>
      </c>
      <c r="J370" s="371">
        <v>6.32</v>
      </c>
    </row>
    <row r="371" spans="1:10" x14ac:dyDescent="0.3">
      <c r="A371" s="372" t="s">
        <v>2953</v>
      </c>
      <c r="B371" s="372" t="s">
        <v>156</v>
      </c>
      <c r="C371" s="372" t="s">
        <v>2920</v>
      </c>
      <c r="D371" s="372" t="s">
        <v>2925</v>
      </c>
      <c r="E371" s="372" t="s">
        <v>1966</v>
      </c>
      <c r="F371" s="372" t="str">
        <f>IFERROR(VLOOKUP(E371,[2]P!$D$2:$E$14,2,0),"Non")</f>
        <v>Oui</v>
      </c>
      <c r="G371" s="372" t="s">
        <v>666</v>
      </c>
      <c r="H371" s="373" t="s">
        <v>7</v>
      </c>
      <c r="I371" s="372" t="s">
        <v>2069</v>
      </c>
      <c r="J371" s="374">
        <v>11</v>
      </c>
    </row>
    <row r="372" spans="1:10" x14ac:dyDescent="0.3">
      <c r="A372" s="369" t="s">
        <v>2953</v>
      </c>
      <c r="B372" s="369" t="s">
        <v>156</v>
      </c>
      <c r="C372" s="369" t="s">
        <v>2920</v>
      </c>
      <c r="D372" s="369" t="s">
        <v>2925</v>
      </c>
      <c r="E372" s="369" t="s">
        <v>2945</v>
      </c>
      <c r="F372" s="369" t="str">
        <f>IFERROR(VLOOKUP(E372,[2]P!$D$2:$E$14,2,0),"Non")</f>
        <v>Oui</v>
      </c>
      <c r="G372" s="369" t="s">
        <v>666</v>
      </c>
      <c r="H372" s="370" t="s">
        <v>7</v>
      </c>
      <c r="I372" s="369" t="s">
        <v>2069</v>
      </c>
      <c r="J372" s="371">
        <v>0.02</v>
      </c>
    </row>
    <row r="373" spans="1:10" x14ac:dyDescent="0.3">
      <c r="A373" s="372" t="s">
        <v>2953</v>
      </c>
      <c r="B373" s="372" t="s">
        <v>3000</v>
      </c>
      <c r="C373" s="372" t="s">
        <v>2920</v>
      </c>
      <c r="D373" s="372" t="s">
        <v>2922</v>
      </c>
      <c r="E373" s="372" t="s">
        <v>1931</v>
      </c>
      <c r="F373" s="372" t="str">
        <f>IFERROR(VLOOKUP(E373,[2]P!$D$2:$E$14,2,0),"Non")</f>
        <v>Non</v>
      </c>
      <c r="G373" s="372" t="s">
        <v>675</v>
      </c>
      <c r="H373" s="373" t="s">
        <v>675</v>
      </c>
      <c r="I373" s="372" t="s">
        <v>2069</v>
      </c>
      <c r="J373" s="374">
        <v>0.01</v>
      </c>
    </row>
    <row r="374" spans="1:10" x14ac:dyDescent="0.3">
      <c r="A374" s="369" t="s">
        <v>2953</v>
      </c>
      <c r="B374" s="369" t="s">
        <v>3000</v>
      </c>
      <c r="C374" s="369" t="s">
        <v>2920</v>
      </c>
      <c r="D374" s="369" t="s">
        <v>2922</v>
      </c>
      <c r="E374" s="369" t="s">
        <v>2054</v>
      </c>
      <c r="F374" s="369" t="str">
        <f>IFERROR(VLOOKUP(E374,[2]P!$D$2:$E$14,2,0),"Non")</f>
        <v>Non</v>
      </c>
      <c r="G374" s="369" t="s">
        <v>675</v>
      </c>
      <c r="H374" s="370" t="s">
        <v>675</v>
      </c>
      <c r="I374" s="369" t="s">
        <v>2069</v>
      </c>
      <c r="J374" s="371">
        <v>0.1</v>
      </c>
    </row>
    <row r="375" spans="1:10" x14ac:dyDescent="0.3">
      <c r="A375" s="372" t="s">
        <v>2953</v>
      </c>
      <c r="B375" s="372" t="s">
        <v>3001</v>
      </c>
      <c r="C375" s="372" t="s">
        <v>2920</v>
      </c>
      <c r="D375" s="372" t="s">
        <v>2925</v>
      </c>
      <c r="E375" s="372" t="s">
        <v>2928</v>
      </c>
      <c r="F375" s="372" t="str">
        <f>IFERROR(VLOOKUP(E375,[2]P!$D$2:$E$14,2,0),"Non")</f>
        <v>Oui</v>
      </c>
      <c r="G375" s="372" t="s">
        <v>666</v>
      </c>
      <c r="H375" s="373" t="s">
        <v>7</v>
      </c>
      <c r="I375" s="372" t="s">
        <v>2069</v>
      </c>
      <c r="J375" s="374">
        <v>1.34</v>
      </c>
    </row>
    <row r="376" spans="1:10" x14ac:dyDescent="0.3">
      <c r="A376" s="369" t="s">
        <v>2953</v>
      </c>
      <c r="B376" s="369" t="s">
        <v>3002</v>
      </c>
      <c r="C376" s="369" t="s">
        <v>2920</v>
      </c>
      <c r="D376" s="369" t="s">
        <v>2925</v>
      </c>
      <c r="E376" s="369" t="s">
        <v>2928</v>
      </c>
      <c r="F376" s="369" t="str">
        <f>IFERROR(VLOOKUP(E376,[2]P!$D$2:$E$14,2,0),"Non")</f>
        <v>Oui</v>
      </c>
      <c r="G376" s="369" t="s">
        <v>666</v>
      </c>
      <c r="H376" s="370" t="s">
        <v>7</v>
      </c>
      <c r="I376" s="369" t="s">
        <v>2069</v>
      </c>
      <c r="J376" s="371">
        <v>2</v>
      </c>
    </row>
    <row r="377" spans="1:10" x14ac:dyDescent="0.3">
      <c r="A377" s="372" t="s">
        <v>2953</v>
      </c>
      <c r="B377" s="372" t="s">
        <v>3003</v>
      </c>
      <c r="C377" s="372" t="s">
        <v>2920</v>
      </c>
      <c r="D377" s="372" t="s">
        <v>2925</v>
      </c>
      <c r="E377" s="372" t="s">
        <v>1966</v>
      </c>
      <c r="F377" s="372" t="str">
        <f>IFERROR(VLOOKUP(E377,[2]P!$D$2:$E$14,2,0),"Non")</f>
        <v>Oui</v>
      </c>
      <c r="G377" s="372" t="s">
        <v>666</v>
      </c>
      <c r="H377" s="373" t="s">
        <v>7</v>
      </c>
      <c r="I377" s="372" t="s">
        <v>2069</v>
      </c>
      <c r="J377" s="374">
        <v>2</v>
      </c>
    </row>
    <row r="378" spans="1:10" x14ac:dyDescent="0.3">
      <c r="A378" s="369" t="s">
        <v>2953</v>
      </c>
      <c r="B378" s="369" t="s">
        <v>589</v>
      </c>
      <c r="C378" s="369" t="s">
        <v>2920</v>
      </c>
      <c r="D378" s="369" t="s">
        <v>2925</v>
      </c>
      <c r="E378" s="369" t="s">
        <v>2945</v>
      </c>
      <c r="F378" s="369" t="str">
        <f>IFERROR(VLOOKUP(E378,[2]P!$D$2:$E$14,2,0),"Non")</f>
        <v>Oui</v>
      </c>
      <c r="G378" s="369" t="s">
        <v>666</v>
      </c>
      <c r="H378" s="370" t="s">
        <v>7</v>
      </c>
      <c r="I378" s="369" t="s">
        <v>2069</v>
      </c>
      <c r="J378" s="371">
        <v>0.01</v>
      </c>
    </row>
    <row r="379" spans="1:10" x14ac:dyDescent="0.3">
      <c r="A379" s="372" t="s">
        <v>2953</v>
      </c>
      <c r="B379" s="372" t="s">
        <v>3004</v>
      </c>
      <c r="C379" s="372" t="s">
        <v>2920</v>
      </c>
      <c r="D379" s="372" t="s">
        <v>2925</v>
      </c>
      <c r="E379" s="372" t="s">
        <v>2928</v>
      </c>
      <c r="F379" s="372" t="str">
        <f>IFERROR(VLOOKUP(E379,[2]P!$D$2:$E$14,2,0),"Non")</f>
        <v>Oui</v>
      </c>
      <c r="G379" s="372" t="s">
        <v>666</v>
      </c>
      <c r="H379" s="373" t="s">
        <v>7</v>
      </c>
      <c r="I379" s="372" t="s">
        <v>2069</v>
      </c>
      <c r="J379" s="374">
        <v>0.23</v>
      </c>
    </row>
    <row r="380" spans="1:10" x14ac:dyDescent="0.3">
      <c r="A380" s="369" t="s">
        <v>2953</v>
      </c>
      <c r="B380" s="369" t="s">
        <v>3005</v>
      </c>
      <c r="C380" s="369" t="s">
        <v>2920</v>
      </c>
      <c r="D380" s="369" t="s">
        <v>2925</v>
      </c>
      <c r="E380" s="369" t="s">
        <v>2945</v>
      </c>
      <c r="F380" s="369" t="str">
        <f>IFERROR(VLOOKUP(E380,[2]P!$D$2:$E$14,2,0),"Non")</f>
        <v>Oui</v>
      </c>
      <c r="G380" s="369" t="s">
        <v>666</v>
      </c>
      <c r="H380" s="370" t="s">
        <v>7</v>
      </c>
      <c r="I380" s="369" t="s">
        <v>2069</v>
      </c>
      <c r="J380" s="371">
        <v>0.02</v>
      </c>
    </row>
    <row r="381" spans="1:10" x14ac:dyDescent="0.3">
      <c r="A381" s="372" t="s">
        <v>2953</v>
      </c>
      <c r="B381" s="372" t="s">
        <v>3006</v>
      </c>
      <c r="C381" s="372" t="s">
        <v>2920</v>
      </c>
      <c r="D381" s="372" t="s">
        <v>2925</v>
      </c>
      <c r="E381" s="372" t="s">
        <v>2945</v>
      </c>
      <c r="F381" s="372" t="str">
        <f>IFERROR(VLOOKUP(E381,[2]P!$D$2:$E$14,2,0),"Non")</f>
        <v>Oui</v>
      </c>
      <c r="G381" s="372" t="s">
        <v>666</v>
      </c>
      <c r="H381" s="373" t="s">
        <v>7</v>
      </c>
      <c r="I381" s="372" t="s">
        <v>2069</v>
      </c>
      <c r="J381" s="374">
        <v>0.01</v>
      </c>
    </row>
    <row r="382" spans="1:10" x14ac:dyDescent="0.3">
      <c r="A382" s="369" t="s">
        <v>2953</v>
      </c>
      <c r="B382" s="369" t="s">
        <v>3007</v>
      </c>
      <c r="C382" s="369" t="s">
        <v>2920</v>
      </c>
      <c r="D382" s="369" t="s">
        <v>2925</v>
      </c>
      <c r="E382" s="369" t="s">
        <v>2928</v>
      </c>
      <c r="F382" s="369" t="str">
        <f>IFERROR(VLOOKUP(E382,[2]P!$D$2:$E$14,2,0),"Non")</f>
        <v>Oui</v>
      </c>
      <c r="G382" s="369" t="s">
        <v>666</v>
      </c>
      <c r="H382" s="370" t="s">
        <v>7</v>
      </c>
      <c r="I382" s="369" t="s">
        <v>2069</v>
      </c>
      <c r="J382" s="371">
        <v>16.489999999999998</v>
      </c>
    </row>
    <row r="383" spans="1:10" x14ac:dyDescent="0.3">
      <c r="A383" s="372" t="s">
        <v>2953</v>
      </c>
      <c r="B383" s="372" t="s">
        <v>3008</v>
      </c>
      <c r="C383" s="372" t="s">
        <v>2920</v>
      </c>
      <c r="D383" s="372" t="s">
        <v>2925</v>
      </c>
      <c r="E383" s="372" t="s">
        <v>1889</v>
      </c>
      <c r="F383" s="372" t="str">
        <f>IFERROR(VLOOKUP(E383,[2]P!$D$2:$E$14,2,0),"Non")</f>
        <v>Non</v>
      </c>
      <c r="G383" s="372" t="s">
        <v>675</v>
      </c>
      <c r="H383" s="373" t="s">
        <v>675</v>
      </c>
      <c r="I383" s="372" t="s">
        <v>2069</v>
      </c>
      <c r="J383" s="374">
        <v>0.75</v>
      </c>
    </row>
    <row r="384" spans="1:10" x14ac:dyDescent="0.3">
      <c r="A384" s="369" t="s">
        <v>2953</v>
      </c>
      <c r="B384" s="369" t="s">
        <v>152</v>
      </c>
      <c r="C384" s="369" t="s">
        <v>2920</v>
      </c>
      <c r="D384" s="369" t="s">
        <v>2925</v>
      </c>
      <c r="E384" s="369" t="s">
        <v>2945</v>
      </c>
      <c r="F384" s="369" t="str">
        <f>IFERROR(VLOOKUP(E384,[2]P!$D$2:$E$14,2,0),"Non")</f>
        <v>Oui</v>
      </c>
      <c r="G384" s="369" t="s">
        <v>666</v>
      </c>
      <c r="H384" s="370" t="s">
        <v>7</v>
      </c>
      <c r="I384" s="369" t="s">
        <v>2069</v>
      </c>
      <c r="J384" s="371">
        <v>0.01</v>
      </c>
    </row>
    <row r="385" spans="1:10" x14ac:dyDescent="0.3">
      <c r="A385" s="372" t="s">
        <v>2953</v>
      </c>
      <c r="B385" s="372" t="s">
        <v>152</v>
      </c>
      <c r="C385" s="372" t="s">
        <v>2920</v>
      </c>
      <c r="D385" s="372" t="s">
        <v>2925</v>
      </c>
      <c r="E385" s="372" t="s">
        <v>2928</v>
      </c>
      <c r="F385" s="372" t="str">
        <f>IFERROR(VLOOKUP(E385,[2]P!$D$2:$E$14,2,0),"Non")</f>
        <v>Oui</v>
      </c>
      <c r="G385" s="372" t="s">
        <v>666</v>
      </c>
      <c r="H385" s="373" t="s">
        <v>7</v>
      </c>
      <c r="I385" s="372" t="s">
        <v>2069</v>
      </c>
      <c r="J385" s="374">
        <v>1.89</v>
      </c>
    </row>
    <row r="386" spans="1:10" x14ac:dyDescent="0.3">
      <c r="A386" s="369" t="s">
        <v>2953</v>
      </c>
      <c r="B386" s="369" t="s">
        <v>145</v>
      </c>
      <c r="C386" s="369" t="s">
        <v>2920</v>
      </c>
      <c r="D386" s="369" t="s">
        <v>2925</v>
      </c>
      <c r="E386" s="369" t="s">
        <v>1966</v>
      </c>
      <c r="F386" s="369" t="str">
        <f>IFERROR(VLOOKUP(E386,[2]P!$D$2:$E$14,2,0),"Non")</f>
        <v>Oui</v>
      </c>
      <c r="G386" s="369" t="s">
        <v>666</v>
      </c>
      <c r="H386" s="370" t="s">
        <v>7</v>
      </c>
      <c r="I386" s="369" t="s">
        <v>2069</v>
      </c>
      <c r="J386" s="371">
        <v>20</v>
      </c>
    </row>
    <row r="387" spans="1:10" x14ac:dyDescent="0.3">
      <c r="A387" s="372" t="s">
        <v>2953</v>
      </c>
      <c r="B387" s="372" t="s">
        <v>357</v>
      </c>
      <c r="C387" s="372" t="s">
        <v>2920</v>
      </c>
      <c r="D387" s="372" t="s">
        <v>2925</v>
      </c>
      <c r="E387" s="372" t="s">
        <v>1966</v>
      </c>
      <c r="F387" s="372" t="str">
        <f>IFERROR(VLOOKUP(E387,[2]P!$D$2:$E$14,2,0),"Non")</f>
        <v>Oui</v>
      </c>
      <c r="G387" s="372" t="s">
        <v>666</v>
      </c>
      <c r="H387" s="373" t="s">
        <v>7</v>
      </c>
      <c r="I387" s="372" t="s">
        <v>2069</v>
      </c>
      <c r="J387" s="374">
        <v>2</v>
      </c>
    </row>
    <row r="388" spans="1:10" x14ac:dyDescent="0.3">
      <c r="A388" s="369" t="s">
        <v>2953</v>
      </c>
      <c r="B388" s="369" t="s">
        <v>581</v>
      </c>
      <c r="C388" s="369" t="s">
        <v>2920</v>
      </c>
      <c r="D388" s="369" t="s">
        <v>2925</v>
      </c>
      <c r="E388" s="369" t="s">
        <v>2945</v>
      </c>
      <c r="F388" s="369" t="str">
        <f>IFERROR(VLOOKUP(E388,[2]P!$D$2:$E$14,2,0),"Non")</f>
        <v>Oui</v>
      </c>
      <c r="G388" s="369" t="s">
        <v>666</v>
      </c>
      <c r="H388" s="370" t="s">
        <v>7</v>
      </c>
      <c r="I388" s="369" t="s">
        <v>2069</v>
      </c>
      <c r="J388" s="371">
        <v>0.01</v>
      </c>
    </row>
    <row r="389" spans="1:10" x14ac:dyDescent="0.3">
      <c r="A389" s="372" t="s">
        <v>2953</v>
      </c>
      <c r="B389" s="372" t="s">
        <v>579</v>
      </c>
      <c r="C389" s="372" t="s">
        <v>2920</v>
      </c>
      <c r="D389" s="372" t="s">
        <v>2925</v>
      </c>
      <c r="E389" s="372" t="s">
        <v>2945</v>
      </c>
      <c r="F389" s="372" t="str">
        <f>IFERROR(VLOOKUP(E389,[2]P!$D$2:$E$14,2,0),"Non")</f>
        <v>Oui</v>
      </c>
      <c r="G389" s="372" t="s">
        <v>666</v>
      </c>
      <c r="H389" s="373" t="s">
        <v>7</v>
      </c>
      <c r="I389" s="372" t="s">
        <v>2069</v>
      </c>
      <c r="J389" s="374">
        <v>0.01</v>
      </c>
    </row>
    <row r="390" spans="1:10" x14ac:dyDescent="0.3">
      <c r="A390" s="369" t="s">
        <v>2953</v>
      </c>
      <c r="B390" s="369" t="s">
        <v>508</v>
      </c>
      <c r="C390" s="369" t="s">
        <v>2920</v>
      </c>
      <c r="D390" s="369" t="s">
        <v>2925</v>
      </c>
      <c r="E390" s="369" t="s">
        <v>2945</v>
      </c>
      <c r="F390" s="369" t="str">
        <f>IFERROR(VLOOKUP(E390,[2]P!$D$2:$E$14,2,0),"Non")</f>
        <v>Oui</v>
      </c>
      <c r="G390" s="369" t="s">
        <v>666</v>
      </c>
      <c r="H390" s="370" t="s">
        <v>7</v>
      </c>
      <c r="I390" s="369" t="s">
        <v>2069</v>
      </c>
      <c r="J390" s="371">
        <v>0.01</v>
      </c>
    </row>
    <row r="391" spans="1:10" x14ac:dyDescent="0.3">
      <c r="A391" s="372" t="s">
        <v>2953</v>
      </c>
      <c r="B391" s="372" t="s">
        <v>506</v>
      </c>
      <c r="C391" s="372" t="s">
        <v>2920</v>
      </c>
      <c r="D391" s="372" t="s">
        <v>2925</v>
      </c>
      <c r="E391" s="372" t="s">
        <v>2945</v>
      </c>
      <c r="F391" s="372" t="str">
        <f>IFERROR(VLOOKUP(E391,[2]P!$D$2:$E$14,2,0),"Non")</f>
        <v>Oui</v>
      </c>
      <c r="G391" s="372" t="s">
        <v>666</v>
      </c>
      <c r="H391" s="373" t="s">
        <v>7</v>
      </c>
      <c r="I391" s="372" t="s">
        <v>2069</v>
      </c>
      <c r="J391" s="374">
        <v>0.02</v>
      </c>
    </row>
    <row r="392" spans="1:10" x14ac:dyDescent="0.3">
      <c r="A392" s="369" t="s">
        <v>2953</v>
      </c>
      <c r="B392" s="369" t="s">
        <v>3009</v>
      </c>
      <c r="C392" s="369" t="s">
        <v>2920</v>
      </c>
      <c r="D392" s="369" t="s">
        <v>2925</v>
      </c>
      <c r="E392" s="369" t="s">
        <v>1955</v>
      </c>
      <c r="F392" s="369" t="str">
        <f>IFERROR(VLOOKUP(E392,[2]P!$D$2:$E$14,2,0),"Non")</f>
        <v>Oui</v>
      </c>
      <c r="G392" s="369" t="s">
        <v>666</v>
      </c>
      <c r="H392" s="370" t="s">
        <v>7</v>
      </c>
      <c r="I392" s="369" t="s">
        <v>2069</v>
      </c>
      <c r="J392" s="371">
        <v>7.25</v>
      </c>
    </row>
    <row r="393" spans="1:10" x14ac:dyDescent="0.3">
      <c r="A393" s="372" t="s">
        <v>2953</v>
      </c>
      <c r="B393" s="372" t="s">
        <v>3010</v>
      </c>
      <c r="C393" s="372" t="s">
        <v>2920</v>
      </c>
      <c r="D393" s="372" t="s">
        <v>2925</v>
      </c>
      <c r="E393" s="372" t="s">
        <v>2945</v>
      </c>
      <c r="F393" s="372" t="str">
        <f>IFERROR(VLOOKUP(E393,[2]P!$D$2:$E$14,2,0),"Non")</f>
        <v>Oui</v>
      </c>
      <c r="G393" s="372" t="s">
        <v>666</v>
      </c>
      <c r="H393" s="373" t="s">
        <v>7</v>
      </c>
      <c r="I393" s="372" t="s">
        <v>2069</v>
      </c>
      <c r="J393" s="374">
        <v>0.01</v>
      </c>
    </row>
    <row r="394" spans="1:10" x14ac:dyDescent="0.3">
      <c r="A394" s="369" t="s">
        <v>2953</v>
      </c>
      <c r="B394" s="369" t="s">
        <v>3010</v>
      </c>
      <c r="C394" s="369" t="s">
        <v>2920</v>
      </c>
      <c r="D394" s="369" t="s">
        <v>2925</v>
      </c>
      <c r="E394" s="369" t="s">
        <v>2928</v>
      </c>
      <c r="F394" s="369" t="str">
        <f>IFERROR(VLOOKUP(E394,[2]P!$D$2:$E$14,2,0),"Non")</f>
        <v>Oui</v>
      </c>
      <c r="G394" s="369" t="s">
        <v>666</v>
      </c>
      <c r="H394" s="370" t="s">
        <v>7</v>
      </c>
      <c r="I394" s="369" t="s">
        <v>2069</v>
      </c>
      <c r="J394" s="371">
        <v>0.09</v>
      </c>
    </row>
    <row r="395" spans="1:10" x14ac:dyDescent="0.3">
      <c r="A395" s="372" t="s">
        <v>2953</v>
      </c>
      <c r="B395" s="372" t="s">
        <v>3011</v>
      </c>
      <c r="C395" s="372" t="s">
        <v>2920</v>
      </c>
      <c r="D395" s="372" t="s">
        <v>2925</v>
      </c>
      <c r="E395" s="372" t="s">
        <v>2945</v>
      </c>
      <c r="F395" s="372" t="str">
        <f>IFERROR(VLOOKUP(E395,[2]P!$D$2:$E$14,2,0),"Non")</f>
        <v>Oui</v>
      </c>
      <c r="G395" s="372" t="s">
        <v>666</v>
      </c>
      <c r="H395" s="373" t="s">
        <v>7</v>
      </c>
      <c r="I395" s="372" t="s">
        <v>2069</v>
      </c>
      <c r="J395" s="374">
        <v>0.01</v>
      </c>
    </row>
    <row r="396" spans="1:10" x14ac:dyDescent="0.3">
      <c r="A396" s="369" t="s">
        <v>2953</v>
      </c>
      <c r="B396" s="369" t="s">
        <v>3012</v>
      </c>
      <c r="C396" s="369" t="s">
        <v>2920</v>
      </c>
      <c r="D396" s="369" t="s">
        <v>2925</v>
      </c>
      <c r="E396" s="369" t="s">
        <v>1966</v>
      </c>
      <c r="F396" s="369" t="str">
        <f>IFERROR(VLOOKUP(E396,[2]P!$D$2:$E$14,2,0),"Non")</f>
        <v>Oui</v>
      </c>
      <c r="G396" s="369" t="s">
        <v>666</v>
      </c>
      <c r="H396" s="370" t="s">
        <v>7</v>
      </c>
      <c r="I396" s="369" t="s">
        <v>2069</v>
      </c>
      <c r="J396" s="371">
        <v>3</v>
      </c>
    </row>
    <row r="397" spans="1:10" x14ac:dyDescent="0.3">
      <c r="A397" s="372" t="s">
        <v>2953</v>
      </c>
      <c r="B397" s="372" t="s">
        <v>3012</v>
      </c>
      <c r="C397" s="372" t="s">
        <v>2920</v>
      </c>
      <c r="D397" s="372" t="s">
        <v>2929</v>
      </c>
      <c r="E397" s="372" t="s">
        <v>1990</v>
      </c>
      <c r="F397" s="372" t="str">
        <f>IFERROR(VLOOKUP(E397,[2]P!$D$2:$E$14,2,0),"Non")</f>
        <v>Oui</v>
      </c>
      <c r="G397" s="372" t="s">
        <v>666</v>
      </c>
      <c r="H397" s="373" t="s">
        <v>7</v>
      </c>
      <c r="I397" s="372" t="s">
        <v>2069</v>
      </c>
      <c r="J397" s="374">
        <v>0.42</v>
      </c>
    </row>
    <row r="398" spans="1:10" x14ac:dyDescent="0.3">
      <c r="A398" s="369" t="s">
        <v>2953</v>
      </c>
      <c r="B398" s="369" t="s">
        <v>3012</v>
      </c>
      <c r="C398" s="369" t="s">
        <v>2920</v>
      </c>
      <c r="D398" s="369" t="s">
        <v>2925</v>
      </c>
      <c r="E398" s="369" t="s">
        <v>1889</v>
      </c>
      <c r="F398" s="369" t="str">
        <f>IFERROR(VLOOKUP(E398,[2]P!$D$2:$E$14,2,0),"Non")</f>
        <v>Non</v>
      </c>
      <c r="G398" s="369" t="s">
        <v>675</v>
      </c>
      <c r="H398" s="370" t="s">
        <v>675</v>
      </c>
      <c r="I398" s="369" t="s">
        <v>2069</v>
      </c>
      <c r="J398" s="371">
        <v>0.24</v>
      </c>
    </row>
    <row r="399" spans="1:10" x14ac:dyDescent="0.3">
      <c r="A399" s="372" t="s">
        <v>2953</v>
      </c>
      <c r="B399" s="372" t="s">
        <v>3012</v>
      </c>
      <c r="C399" s="372" t="s">
        <v>2920</v>
      </c>
      <c r="D399" s="372" t="s">
        <v>2925</v>
      </c>
      <c r="E399" s="372" t="s">
        <v>2928</v>
      </c>
      <c r="F399" s="372" t="str">
        <f>IFERROR(VLOOKUP(E399,[2]P!$D$2:$E$14,2,0),"Non")</f>
        <v>Oui</v>
      </c>
      <c r="G399" s="372" t="s">
        <v>666</v>
      </c>
      <c r="H399" s="373" t="s">
        <v>7</v>
      </c>
      <c r="I399" s="372" t="s">
        <v>2069</v>
      </c>
      <c r="J399" s="374">
        <v>7.23</v>
      </c>
    </row>
    <row r="400" spans="1:10" x14ac:dyDescent="0.3">
      <c r="A400" s="369" t="s">
        <v>2953</v>
      </c>
      <c r="B400" s="369" t="s">
        <v>456</v>
      </c>
      <c r="C400" s="369" t="s">
        <v>2920</v>
      </c>
      <c r="D400" s="369" t="s">
        <v>2925</v>
      </c>
      <c r="E400" s="369" t="s">
        <v>2945</v>
      </c>
      <c r="F400" s="369" t="str">
        <f>IFERROR(VLOOKUP(E400,[2]P!$D$2:$E$14,2,0),"Non")</f>
        <v>Oui</v>
      </c>
      <c r="G400" s="369" t="s">
        <v>666</v>
      </c>
      <c r="H400" s="370" t="s">
        <v>7</v>
      </c>
      <c r="I400" s="369" t="s">
        <v>2069</v>
      </c>
      <c r="J400" s="371">
        <v>0.01</v>
      </c>
    </row>
    <row r="401" spans="1:10" x14ac:dyDescent="0.3">
      <c r="A401" s="372" t="s">
        <v>2953</v>
      </c>
      <c r="B401" s="372" t="s">
        <v>249</v>
      </c>
      <c r="C401" s="372" t="s">
        <v>2920</v>
      </c>
      <c r="D401" s="372" t="s">
        <v>2925</v>
      </c>
      <c r="E401" s="372" t="s">
        <v>2945</v>
      </c>
      <c r="F401" s="372" t="str">
        <f>IFERROR(VLOOKUP(E401,[2]P!$D$2:$E$14,2,0),"Non")</f>
        <v>Oui</v>
      </c>
      <c r="G401" s="372" t="s">
        <v>666</v>
      </c>
      <c r="H401" s="373" t="s">
        <v>7</v>
      </c>
      <c r="I401" s="372" t="s">
        <v>2069</v>
      </c>
      <c r="J401" s="374">
        <v>0.01</v>
      </c>
    </row>
    <row r="402" spans="1:10" x14ac:dyDescent="0.3">
      <c r="A402" s="369" t="s">
        <v>2953</v>
      </c>
      <c r="B402" s="369" t="s">
        <v>3013</v>
      </c>
      <c r="C402" s="369" t="s">
        <v>2920</v>
      </c>
      <c r="D402" s="369" t="s">
        <v>2925</v>
      </c>
      <c r="E402" s="369" t="s">
        <v>1966</v>
      </c>
      <c r="F402" s="369" t="str">
        <f>IFERROR(VLOOKUP(E402,[2]P!$D$2:$E$14,2,0),"Non")</f>
        <v>Oui</v>
      </c>
      <c r="G402" s="369" t="s">
        <v>666</v>
      </c>
      <c r="H402" s="370" t="s">
        <v>7</v>
      </c>
      <c r="I402" s="369" t="s">
        <v>2069</v>
      </c>
      <c r="J402" s="371">
        <v>5</v>
      </c>
    </row>
    <row r="403" spans="1:10" x14ac:dyDescent="0.3">
      <c r="A403" s="372" t="s">
        <v>2953</v>
      </c>
      <c r="B403" s="372" t="s">
        <v>3014</v>
      </c>
      <c r="C403" s="372" t="s">
        <v>2920</v>
      </c>
      <c r="D403" s="372" t="s">
        <v>2925</v>
      </c>
      <c r="E403" s="372" t="s">
        <v>2945</v>
      </c>
      <c r="F403" s="372" t="str">
        <f>IFERROR(VLOOKUP(E403,[2]P!$D$2:$E$14,2,0),"Non")</f>
        <v>Oui</v>
      </c>
      <c r="G403" s="372" t="s">
        <v>666</v>
      </c>
      <c r="H403" s="373" t="s">
        <v>7</v>
      </c>
      <c r="I403" s="372" t="s">
        <v>2069</v>
      </c>
      <c r="J403" s="374">
        <v>0.04</v>
      </c>
    </row>
    <row r="404" spans="1:10" x14ac:dyDescent="0.3">
      <c r="A404" s="369" t="s">
        <v>2953</v>
      </c>
      <c r="B404" s="369" t="s">
        <v>3015</v>
      </c>
      <c r="C404" s="369" t="s">
        <v>2920</v>
      </c>
      <c r="D404" s="369" t="s">
        <v>2925</v>
      </c>
      <c r="E404" s="369" t="s">
        <v>2945</v>
      </c>
      <c r="F404" s="369" t="str">
        <f>IFERROR(VLOOKUP(E404,[2]P!$D$2:$E$14,2,0),"Non")</f>
        <v>Oui</v>
      </c>
      <c r="G404" s="369" t="s">
        <v>666</v>
      </c>
      <c r="H404" s="370" t="s">
        <v>7</v>
      </c>
      <c r="I404" s="369" t="s">
        <v>2069</v>
      </c>
      <c r="J404" s="371">
        <v>0.01</v>
      </c>
    </row>
    <row r="405" spans="1:10" x14ac:dyDescent="0.3">
      <c r="A405" s="372" t="s">
        <v>2953</v>
      </c>
      <c r="B405" s="372" t="s">
        <v>3016</v>
      </c>
      <c r="C405" s="372" t="s">
        <v>2920</v>
      </c>
      <c r="D405" s="372" t="s">
        <v>2925</v>
      </c>
      <c r="E405" s="372" t="s">
        <v>1966</v>
      </c>
      <c r="F405" s="372" t="str">
        <f>IFERROR(VLOOKUP(E405,[2]P!$D$2:$E$14,2,0),"Non")</f>
        <v>Oui</v>
      </c>
      <c r="G405" s="372" t="s">
        <v>666</v>
      </c>
      <c r="H405" s="373" t="s">
        <v>7</v>
      </c>
      <c r="I405" s="372" t="s">
        <v>2069</v>
      </c>
      <c r="J405" s="374">
        <v>2</v>
      </c>
    </row>
    <row r="406" spans="1:10" x14ac:dyDescent="0.3">
      <c r="A406" s="369" t="s">
        <v>2953</v>
      </c>
      <c r="B406" s="369" t="s">
        <v>560</v>
      </c>
      <c r="C406" s="369" t="s">
        <v>2920</v>
      </c>
      <c r="D406" s="369" t="s">
        <v>2925</v>
      </c>
      <c r="E406" s="369" t="s">
        <v>2945</v>
      </c>
      <c r="F406" s="369" t="str">
        <f>IFERROR(VLOOKUP(E406,[2]P!$D$2:$E$14,2,0),"Non")</f>
        <v>Oui</v>
      </c>
      <c r="G406" s="369" t="s">
        <v>666</v>
      </c>
      <c r="H406" s="370" t="s">
        <v>7</v>
      </c>
      <c r="I406" s="369" t="s">
        <v>2069</v>
      </c>
      <c r="J406" s="371">
        <v>0.01</v>
      </c>
    </row>
    <row r="407" spans="1:10" x14ac:dyDescent="0.3">
      <c r="A407" s="372" t="s">
        <v>2953</v>
      </c>
      <c r="B407" s="372" t="s">
        <v>3017</v>
      </c>
      <c r="C407" s="372" t="s">
        <v>2920</v>
      </c>
      <c r="D407" s="372" t="s">
        <v>2922</v>
      </c>
      <c r="E407" s="372" t="s">
        <v>2051</v>
      </c>
      <c r="F407" s="372" t="str">
        <f>IFERROR(VLOOKUP(E407,[2]P!$D$2:$E$14,2,0),"Non")</f>
        <v>Non</v>
      </c>
      <c r="G407" s="372" t="s">
        <v>675</v>
      </c>
      <c r="H407" s="373" t="s">
        <v>675</v>
      </c>
      <c r="I407" s="372" t="s">
        <v>2069</v>
      </c>
      <c r="J407" s="374">
        <v>0.64</v>
      </c>
    </row>
    <row r="408" spans="1:10" x14ac:dyDescent="0.3">
      <c r="A408" s="369" t="s">
        <v>2953</v>
      </c>
      <c r="B408" s="369" t="s">
        <v>3018</v>
      </c>
      <c r="C408" s="369" t="s">
        <v>2920</v>
      </c>
      <c r="D408" s="369" t="s">
        <v>2925</v>
      </c>
      <c r="E408" s="369" t="s">
        <v>2945</v>
      </c>
      <c r="F408" s="369" t="str">
        <f>IFERROR(VLOOKUP(E408,[2]P!$D$2:$E$14,2,0),"Non")</f>
        <v>Oui</v>
      </c>
      <c r="G408" s="369" t="s">
        <v>666</v>
      </c>
      <c r="H408" s="370" t="s">
        <v>7</v>
      </c>
      <c r="I408" s="369" t="s">
        <v>2069</v>
      </c>
      <c r="J408" s="371">
        <v>0.01</v>
      </c>
    </row>
    <row r="409" spans="1:10" x14ac:dyDescent="0.3">
      <c r="A409" s="372" t="s">
        <v>2953</v>
      </c>
      <c r="B409" s="372" t="s">
        <v>267</v>
      </c>
      <c r="C409" s="372" t="s">
        <v>2920</v>
      </c>
      <c r="D409" s="372" t="s">
        <v>2925</v>
      </c>
      <c r="E409" s="372" t="s">
        <v>1966</v>
      </c>
      <c r="F409" s="372" t="str">
        <f>IFERROR(VLOOKUP(E409,[2]P!$D$2:$E$14,2,0),"Non")</f>
        <v>Oui</v>
      </c>
      <c r="G409" s="372" t="s">
        <v>666</v>
      </c>
      <c r="H409" s="373" t="s">
        <v>7</v>
      </c>
      <c r="I409" s="372" t="s">
        <v>2069</v>
      </c>
      <c r="J409" s="374">
        <v>3</v>
      </c>
    </row>
    <row r="410" spans="1:10" x14ac:dyDescent="0.3">
      <c r="A410" s="369" t="s">
        <v>2953</v>
      </c>
      <c r="B410" s="369" t="s">
        <v>3019</v>
      </c>
      <c r="C410" s="369" t="s">
        <v>2920</v>
      </c>
      <c r="D410" s="369" t="s">
        <v>2925</v>
      </c>
      <c r="E410" s="369" t="s">
        <v>2928</v>
      </c>
      <c r="F410" s="369" t="str">
        <f>IFERROR(VLOOKUP(E410,[2]P!$D$2:$E$14,2,0),"Non")</f>
        <v>Oui</v>
      </c>
      <c r="G410" s="369" t="s">
        <v>666</v>
      </c>
      <c r="H410" s="370" t="s">
        <v>7</v>
      </c>
      <c r="I410" s="369" t="s">
        <v>2069</v>
      </c>
      <c r="J410" s="371">
        <v>1.29</v>
      </c>
    </row>
    <row r="411" spans="1:10" x14ac:dyDescent="0.3">
      <c r="A411" s="372" t="s">
        <v>2953</v>
      </c>
      <c r="B411" s="372" t="s">
        <v>3020</v>
      </c>
      <c r="C411" s="372" t="s">
        <v>2920</v>
      </c>
      <c r="D411" s="372" t="s">
        <v>2925</v>
      </c>
      <c r="E411" s="372" t="s">
        <v>2945</v>
      </c>
      <c r="F411" s="372" t="str">
        <f>IFERROR(VLOOKUP(E411,[2]P!$D$2:$E$14,2,0),"Non")</f>
        <v>Oui</v>
      </c>
      <c r="G411" s="372" t="s">
        <v>666</v>
      </c>
      <c r="H411" s="373" t="s">
        <v>7</v>
      </c>
      <c r="I411" s="372" t="s">
        <v>2069</v>
      </c>
      <c r="J411" s="374">
        <v>0.02</v>
      </c>
    </row>
    <row r="412" spans="1:10" x14ac:dyDescent="0.3">
      <c r="A412" s="369" t="s">
        <v>2953</v>
      </c>
      <c r="B412" s="369" t="s">
        <v>3020</v>
      </c>
      <c r="C412" s="369" t="s">
        <v>2920</v>
      </c>
      <c r="D412" s="369" t="s">
        <v>2929</v>
      </c>
      <c r="E412" s="369" t="s">
        <v>1990</v>
      </c>
      <c r="F412" s="369" t="str">
        <f>IFERROR(VLOOKUP(E412,[2]P!$D$2:$E$14,2,0),"Non")</f>
        <v>Oui</v>
      </c>
      <c r="G412" s="369" t="s">
        <v>666</v>
      </c>
      <c r="H412" s="370" t="s">
        <v>7</v>
      </c>
      <c r="I412" s="369" t="s">
        <v>2069</v>
      </c>
      <c r="J412" s="371">
        <v>1.42</v>
      </c>
    </row>
    <row r="413" spans="1:10" x14ac:dyDescent="0.3">
      <c r="A413" s="372" t="s">
        <v>2953</v>
      </c>
      <c r="B413" s="372" t="s">
        <v>3021</v>
      </c>
      <c r="C413" s="372" t="s">
        <v>2920</v>
      </c>
      <c r="D413" s="372" t="s">
        <v>2922</v>
      </c>
      <c r="E413" s="372" t="s">
        <v>2924</v>
      </c>
      <c r="F413" s="372" t="str">
        <f>IFERROR(VLOOKUP(E413,[2]P!$D$2:$E$14,2,0),"Non")</f>
        <v>Non</v>
      </c>
      <c r="G413" s="372" t="s">
        <v>675</v>
      </c>
      <c r="H413" s="373" t="s">
        <v>675</v>
      </c>
      <c r="I413" s="372" t="s">
        <v>2069</v>
      </c>
      <c r="J413" s="374">
        <v>0.01</v>
      </c>
    </row>
    <row r="414" spans="1:10" x14ac:dyDescent="0.3">
      <c r="A414" s="369" t="s">
        <v>2953</v>
      </c>
      <c r="B414" s="369" t="s">
        <v>150</v>
      </c>
      <c r="C414" s="369" t="s">
        <v>2920</v>
      </c>
      <c r="D414" s="369" t="s">
        <v>2925</v>
      </c>
      <c r="E414" s="369" t="s">
        <v>1966</v>
      </c>
      <c r="F414" s="369" t="str">
        <f>IFERROR(VLOOKUP(E414,[2]P!$D$2:$E$14,2,0),"Non")</f>
        <v>Oui</v>
      </c>
      <c r="G414" s="369" t="s">
        <v>666</v>
      </c>
      <c r="H414" s="370" t="s">
        <v>7</v>
      </c>
      <c r="I414" s="369" t="s">
        <v>2069</v>
      </c>
      <c r="J414" s="371">
        <v>2</v>
      </c>
    </row>
    <row r="415" spans="1:10" x14ac:dyDescent="0.3">
      <c r="A415" s="372" t="s">
        <v>2953</v>
      </c>
      <c r="B415" s="372" t="s">
        <v>150</v>
      </c>
      <c r="C415" s="372" t="s">
        <v>2920</v>
      </c>
      <c r="D415" s="372" t="s">
        <v>2925</v>
      </c>
      <c r="E415" s="372" t="s">
        <v>2928</v>
      </c>
      <c r="F415" s="372" t="str">
        <f>IFERROR(VLOOKUP(E415,[2]P!$D$2:$E$14,2,0),"Non")</f>
        <v>Oui</v>
      </c>
      <c r="G415" s="372" t="s">
        <v>666</v>
      </c>
      <c r="H415" s="373" t="s">
        <v>7</v>
      </c>
      <c r="I415" s="372" t="s">
        <v>2069</v>
      </c>
      <c r="J415" s="374">
        <v>15.23</v>
      </c>
    </row>
    <row r="416" spans="1:10" x14ac:dyDescent="0.3">
      <c r="A416" s="369" t="s">
        <v>2953</v>
      </c>
      <c r="B416" s="369" t="s">
        <v>3022</v>
      </c>
      <c r="C416" s="369" t="s">
        <v>2920</v>
      </c>
      <c r="D416" s="369" t="s">
        <v>2929</v>
      </c>
      <c r="E416" s="369" t="s">
        <v>1990</v>
      </c>
      <c r="F416" s="369" t="str">
        <f>IFERROR(VLOOKUP(E416,[2]P!$D$2:$E$14,2,0),"Non")</f>
        <v>Oui</v>
      </c>
      <c r="G416" s="369" t="s">
        <v>666</v>
      </c>
      <c r="H416" s="370" t="s">
        <v>7</v>
      </c>
      <c r="I416" s="369" t="s">
        <v>2069</v>
      </c>
      <c r="J416" s="371">
        <v>0.83</v>
      </c>
    </row>
    <row r="417" spans="1:10" x14ac:dyDescent="0.3">
      <c r="A417" s="372" t="s">
        <v>2953</v>
      </c>
      <c r="B417" s="372" t="s">
        <v>141</v>
      </c>
      <c r="C417" s="372" t="s">
        <v>2920</v>
      </c>
      <c r="D417" s="372" t="s">
        <v>2925</v>
      </c>
      <c r="E417" s="372" t="s">
        <v>2928</v>
      </c>
      <c r="F417" s="372" t="str">
        <f>IFERROR(VLOOKUP(E417,[2]P!$D$2:$E$14,2,0),"Non")</f>
        <v>Oui</v>
      </c>
      <c r="G417" s="372" t="s">
        <v>666</v>
      </c>
      <c r="H417" s="373" t="s">
        <v>7</v>
      </c>
      <c r="I417" s="372" t="s">
        <v>2069</v>
      </c>
      <c r="J417" s="374">
        <v>22.3</v>
      </c>
    </row>
    <row r="418" spans="1:10" x14ac:dyDescent="0.3">
      <c r="A418" s="369" t="s">
        <v>2953</v>
      </c>
      <c r="B418" s="369" t="s">
        <v>3023</v>
      </c>
      <c r="C418" s="369" t="s">
        <v>2920</v>
      </c>
      <c r="D418" s="369" t="s">
        <v>2925</v>
      </c>
      <c r="E418" s="369" t="s">
        <v>2945</v>
      </c>
      <c r="F418" s="369" t="str">
        <f>IFERROR(VLOOKUP(E418,[2]P!$D$2:$E$14,2,0),"Non")</f>
        <v>Oui</v>
      </c>
      <c r="G418" s="369" t="s">
        <v>666</v>
      </c>
      <c r="H418" s="370" t="s">
        <v>7</v>
      </c>
      <c r="I418" s="369" t="s">
        <v>2069</v>
      </c>
      <c r="J418" s="371">
        <v>0.01</v>
      </c>
    </row>
    <row r="419" spans="1:10" x14ac:dyDescent="0.3">
      <c r="A419" s="372" t="s">
        <v>2953</v>
      </c>
      <c r="B419" s="372" t="s">
        <v>3024</v>
      </c>
      <c r="C419" s="372" t="s">
        <v>2920</v>
      </c>
      <c r="D419" s="372" t="s">
        <v>2922</v>
      </c>
      <c r="E419" s="372" t="s">
        <v>2924</v>
      </c>
      <c r="F419" s="372" t="str">
        <f>IFERROR(VLOOKUP(E419,[2]P!$D$2:$E$14,2,0),"Non")</f>
        <v>Non</v>
      </c>
      <c r="G419" s="372" t="s">
        <v>675</v>
      </c>
      <c r="H419" s="373" t="s">
        <v>675</v>
      </c>
      <c r="I419" s="372" t="s">
        <v>2069</v>
      </c>
      <c r="J419" s="374">
        <v>0.01</v>
      </c>
    </row>
    <row r="420" spans="1:10" x14ac:dyDescent="0.3">
      <c r="A420" s="369" t="s">
        <v>2953</v>
      </c>
      <c r="B420" s="369" t="s">
        <v>3024</v>
      </c>
      <c r="C420" s="369" t="s">
        <v>2920</v>
      </c>
      <c r="D420" s="369" t="s">
        <v>2922</v>
      </c>
      <c r="E420" s="369" t="s">
        <v>2042</v>
      </c>
      <c r="F420" s="369" t="str">
        <f>IFERROR(VLOOKUP(E420,[2]P!$D$2:$E$14,2,0),"Non")</f>
        <v>Non</v>
      </c>
      <c r="G420" s="369" t="s">
        <v>675</v>
      </c>
      <c r="H420" s="370" t="s">
        <v>675</v>
      </c>
      <c r="I420" s="369" t="s">
        <v>2069</v>
      </c>
      <c r="J420" s="371">
        <v>1.33</v>
      </c>
    </row>
    <row r="421" spans="1:10" x14ac:dyDescent="0.3">
      <c r="A421" s="372" t="s">
        <v>2953</v>
      </c>
      <c r="B421" s="372" t="s">
        <v>3024</v>
      </c>
      <c r="C421" s="372" t="s">
        <v>2920</v>
      </c>
      <c r="D421" s="372" t="s">
        <v>2922</v>
      </c>
      <c r="E421" s="372" t="s">
        <v>2052</v>
      </c>
      <c r="F421" s="372" t="str">
        <f>IFERROR(VLOOKUP(E421,[2]P!$D$2:$E$14,2,0),"Non")</f>
        <v>Non</v>
      </c>
      <c r="G421" s="372" t="s">
        <v>675</v>
      </c>
      <c r="H421" s="373" t="s">
        <v>675</v>
      </c>
      <c r="I421" s="372" t="s">
        <v>2069</v>
      </c>
      <c r="J421" s="374">
        <v>138.66</v>
      </c>
    </row>
    <row r="422" spans="1:10" x14ac:dyDescent="0.3">
      <c r="A422" s="369" t="s">
        <v>2953</v>
      </c>
      <c r="B422" s="369" t="s">
        <v>3024</v>
      </c>
      <c r="C422" s="369" t="s">
        <v>2920</v>
      </c>
      <c r="D422" s="369" t="s">
        <v>2922</v>
      </c>
      <c r="E422" s="369" t="s">
        <v>2051</v>
      </c>
      <c r="F422" s="369" t="str">
        <f>IFERROR(VLOOKUP(E422,[2]P!$D$2:$E$14,2,0),"Non")</f>
        <v>Non</v>
      </c>
      <c r="G422" s="369" t="s">
        <v>675</v>
      </c>
      <c r="H422" s="370" t="s">
        <v>675</v>
      </c>
      <c r="I422" s="369" t="s">
        <v>2069</v>
      </c>
      <c r="J422" s="371">
        <v>20.38</v>
      </c>
    </row>
    <row r="423" spans="1:10" x14ac:dyDescent="0.3">
      <c r="A423" s="372" t="s">
        <v>2953</v>
      </c>
      <c r="B423" s="372" t="s">
        <v>3024</v>
      </c>
      <c r="C423" s="372" t="s">
        <v>2920</v>
      </c>
      <c r="D423" s="372" t="s">
        <v>2922</v>
      </c>
      <c r="E423" s="372" t="s">
        <v>2044</v>
      </c>
      <c r="F423" s="372" t="str">
        <f>IFERROR(VLOOKUP(E423,[2]P!$D$2:$E$14,2,0),"Non")</f>
        <v>Non</v>
      </c>
      <c r="G423" s="372" t="s">
        <v>675</v>
      </c>
      <c r="H423" s="373" t="s">
        <v>675</v>
      </c>
      <c r="I423" s="372" t="s">
        <v>2069</v>
      </c>
      <c r="J423" s="374">
        <v>1.1100000000000001</v>
      </c>
    </row>
    <row r="424" spans="1:10" x14ac:dyDescent="0.3">
      <c r="A424" s="369" t="s">
        <v>2953</v>
      </c>
      <c r="B424" s="369" t="s">
        <v>3025</v>
      </c>
      <c r="C424" s="369" t="s">
        <v>2920</v>
      </c>
      <c r="D424" s="369" t="s">
        <v>2925</v>
      </c>
      <c r="E424" s="369" t="s">
        <v>1966</v>
      </c>
      <c r="F424" s="369" t="str">
        <f>IFERROR(VLOOKUP(E424,[2]P!$D$2:$E$14,2,0),"Non")</f>
        <v>Oui</v>
      </c>
      <c r="G424" s="369" t="s">
        <v>666</v>
      </c>
      <c r="H424" s="370" t="s">
        <v>7</v>
      </c>
      <c r="I424" s="369" t="s">
        <v>2069</v>
      </c>
      <c r="J424" s="371">
        <v>52</v>
      </c>
    </row>
    <row r="425" spans="1:10" x14ac:dyDescent="0.3">
      <c r="A425" s="372" t="s">
        <v>2953</v>
      </c>
      <c r="B425" s="372" t="s">
        <v>3025</v>
      </c>
      <c r="C425" s="372" t="s">
        <v>2920</v>
      </c>
      <c r="D425" s="372" t="s">
        <v>2925</v>
      </c>
      <c r="E425" s="372" t="s">
        <v>2945</v>
      </c>
      <c r="F425" s="372" t="str">
        <f>IFERROR(VLOOKUP(E425,[2]P!$D$2:$E$14,2,0),"Non")</f>
        <v>Oui</v>
      </c>
      <c r="G425" s="372" t="s">
        <v>666</v>
      </c>
      <c r="H425" s="373" t="s">
        <v>7</v>
      </c>
      <c r="I425" s="372" t="s">
        <v>2069</v>
      </c>
      <c r="J425" s="374">
        <v>0.02</v>
      </c>
    </row>
    <row r="426" spans="1:10" x14ac:dyDescent="0.3">
      <c r="A426" s="369" t="s">
        <v>2953</v>
      </c>
      <c r="B426" s="369" t="s">
        <v>3025</v>
      </c>
      <c r="C426" s="369" t="s">
        <v>2920</v>
      </c>
      <c r="D426" s="369" t="s">
        <v>2925</v>
      </c>
      <c r="E426" s="369" t="s">
        <v>1889</v>
      </c>
      <c r="F426" s="369" t="str">
        <f>IFERROR(VLOOKUP(E426,[2]P!$D$2:$E$14,2,0),"Non")</f>
        <v>Non</v>
      </c>
      <c r="G426" s="369" t="s">
        <v>675</v>
      </c>
      <c r="H426" s="370" t="s">
        <v>675</v>
      </c>
      <c r="I426" s="369" t="s">
        <v>2069</v>
      </c>
      <c r="J426" s="371">
        <v>2.25</v>
      </c>
    </row>
    <row r="427" spans="1:10" x14ac:dyDescent="0.3">
      <c r="A427" s="372" t="s">
        <v>2953</v>
      </c>
      <c r="B427" s="372" t="s">
        <v>3025</v>
      </c>
      <c r="C427" s="372" t="s">
        <v>2920</v>
      </c>
      <c r="D427" s="372" t="s">
        <v>2925</v>
      </c>
      <c r="E427" s="372" t="s">
        <v>2928</v>
      </c>
      <c r="F427" s="372" t="str">
        <f>IFERROR(VLOOKUP(E427,[2]P!$D$2:$E$14,2,0),"Non")</f>
        <v>Oui</v>
      </c>
      <c r="G427" s="372" t="s">
        <v>666</v>
      </c>
      <c r="H427" s="373" t="s">
        <v>7</v>
      </c>
      <c r="I427" s="372" t="s">
        <v>2069</v>
      </c>
      <c r="J427" s="374">
        <v>55.56</v>
      </c>
    </row>
    <row r="428" spans="1:10" x14ac:dyDescent="0.3">
      <c r="A428" s="369" t="s">
        <v>2953</v>
      </c>
      <c r="B428" s="369" t="s">
        <v>3026</v>
      </c>
      <c r="C428" s="369" t="s">
        <v>2920</v>
      </c>
      <c r="D428" s="369" t="s">
        <v>2925</v>
      </c>
      <c r="E428" s="369" t="s">
        <v>2928</v>
      </c>
      <c r="F428" s="369" t="str">
        <f>IFERROR(VLOOKUP(E428,[2]P!$D$2:$E$14,2,0),"Non")</f>
        <v>Oui</v>
      </c>
      <c r="G428" s="369" t="s">
        <v>666</v>
      </c>
      <c r="H428" s="370" t="s">
        <v>7</v>
      </c>
      <c r="I428" s="369" t="s">
        <v>2069</v>
      </c>
      <c r="J428" s="371">
        <v>23</v>
      </c>
    </row>
    <row r="429" spans="1:10" x14ac:dyDescent="0.3">
      <c r="A429" s="372" t="s">
        <v>2953</v>
      </c>
      <c r="B429" s="372" t="s">
        <v>3027</v>
      </c>
      <c r="C429" s="372" t="s">
        <v>2920</v>
      </c>
      <c r="D429" s="372" t="s">
        <v>2925</v>
      </c>
      <c r="E429" s="372" t="s">
        <v>1889</v>
      </c>
      <c r="F429" s="372" t="str">
        <f>IFERROR(VLOOKUP(E429,[2]P!$D$2:$E$14,2,0),"Non")</f>
        <v>Non</v>
      </c>
      <c r="G429" s="372" t="s">
        <v>675</v>
      </c>
      <c r="H429" s="373" t="s">
        <v>675</v>
      </c>
      <c r="I429" s="372" t="s">
        <v>2069</v>
      </c>
      <c r="J429" s="374">
        <v>0.43</v>
      </c>
    </row>
    <row r="430" spans="1:10" x14ac:dyDescent="0.3">
      <c r="A430" s="369" t="s">
        <v>2953</v>
      </c>
      <c r="B430" s="369" t="s">
        <v>3027</v>
      </c>
      <c r="C430" s="369" t="s">
        <v>2920</v>
      </c>
      <c r="D430" s="369" t="s">
        <v>2925</v>
      </c>
      <c r="E430" s="369" t="s">
        <v>2928</v>
      </c>
      <c r="F430" s="369" t="str">
        <f>IFERROR(VLOOKUP(E430,[2]P!$D$2:$E$14,2,0),"Non")</f>
        <v>Oui</v>
      </c>
      <c r="G430" s="369" t="s">
        <v>666</v>
      </c>
      <c r="H430" s="370" t="s">
        <v>7</v>
      </c>
      <c r="I430" s="369" t="s">
        <v>2069</v>
      </c>
      <c r="J430" s="371">
        <v>4.28</v>
      </c>
    </row>
    <row r="431" spans="1:10" x14ac:dyDescent="0.3">
      <c r="A431" s="372" t="s">
        <v>2953</v>
      </c>
      <c r="B431" s="372" t="s">
        <v>3028</v>
      </c>
      <c r="C431" s="372" t="s">
        <v>2920</v>
      </c>
      <c r="D431" s="372" t="s">
        <v>2925</v>
      </c>
      <c r="E431" s="372" t="s">
        <v>2928</v>
      </c>
      <c r="F431" s="372" t="str">
        <f>IFERROR(VLOOKUP(E431,[2]P!$D$2:$E$14,2,0),"Non")</f>
        <v>Oui</v>
      </c>
      <c r="G431" s="372" t="s">
        <v>666</v>
      </c>
      <c r="H431" s="373" t="s">
        <v>7</v>
      </c>
      <c r="I431" s="372" t="s">
        <v>2069</v>
      </c>
      <c r="J431" s="374">
        <v>4.5999999999999996</v>
      </c>
    </row>
    <row r="432" spans="1:10" x14ac:dyDescent="0.3">
      <c r="A432" s="369" t="s">
        <v>2953</v>
      </c>
      <c r="B432" s="369" t="s">
        <v>270</v>
      </c>
      <c r="C432" s="369" t="s">
        <v>2920</v>
      </c>
      <c r="D432" s="369" t="s">
        <v>2925</v>
      </c>
      <c r="E432" s="369" t="s">
        <v>2945</v>
      </c>
      <c r="F432" s="369" t="str">
        <f>IFERROR(VLOOKUP(E432,[2]P!$D$2:$E$14,2,0),"Non")</f>
        <v>Oui</v>
      </c>
      <c r="G432" s="369" t="s">
        <v>666</v>
      </c>
      <c r="H432" s="370" t="s">
        <v>7</v>
      </c>
      <c r="I432" s="369" t="s">
        <v>2069</v>
      </c>
      <c r="J432" s="371">
        <v>0.04</v>
      </c>
    </row>
    <row r="433" spans="1:10" x14ac:dyDescent="0.3">
      <c r="A433" s="372" t="s">
        <v>2953</v>
      </c>
      <c r="B433" s="372" t="s">
        <v>90</v>
      </c>
      <c r="C433" s="372" t="s">
        <v>2920</v>
      </c>
      <c r="D433" s="372" t="s">
        <v>2925</v>
      </c>
      <c r="E433" s="372" t="s">
        <v>1974</v>
      </c>
      <c r="F433" s="372" t="str">
        <f>IFERROR(VLOOKUP(E433,[2]P!$D$2:$E$14,2,0),"Non")</f>
        <v>Non</v>
      </c>
      <c r="G433" s="372" t="s">
        <v>675</v>
      </c>
      <c r="H433" s="373" t="s">
        <v>675</v>
      </c>
      <c r="I433" s="372" t="s">
        <v>2069</v>
      </c>
      <c r="J433" s="374">
        <v>30.86</v>
      </c>
    </row>
    <row r="434" spans="1:10" x14ac:dyDescent="0.3">
      <c r="A434" s="369" t="s">
        <v>2953</v>
      </c>
      <c r="B434" s="369" t="s">
        <v>90</v>
      </c>
      <c r="C434" s="369" t="s">
        <v>2920</v>
      </c>
      <c r="D434" s="369" t="s">
        <v>2925</v>
      </c>
      <c r="E434" s="369" t="s">
        <v>1972</v>
      </c>
      <c r="F434" s="369" t="str">
        <f>IFERROR(VLOOKUP(E434,[2]P!$D$2:$E$14,2,0),"Non")</f>
        <v>Non</v>
      </c>
      <c r="G434" s="369" t="s">
        <v>675</v>
      </c>
      <c r="H434" s="370" t="s">
        <v>675</v>
      </c>
      <c r="I434" s="369" t="s">
        <v>2069</v>
      </c>
      <c r="J434" s="371">
        <v>63.55</v>
      </c>
    </row>
    <row r="435" spans="1:10" x14ac:dyDescent="0.3">
      <c r="A435" s="372" t="s">
        <v>2953</v>
      </c>
      <c r="B435" s="372" t="s">
        <v>3029</v>
      </c>
      <c r="C435" s="372" t="s">
        <v>2920</v>
      </c>
      <c r="D435" s="372" t="s">
        <v>2925</v>
      </c>
      <c r="E435" s="372" t="s">
        <v>1889</v>
      </c>
      <c r="F435" s="372" t="str">
        <f>IFERROR(VLOOKUP(E435,[2]P!$D$2:$E$14,2,0),"Non")</f>
        <v>Non</v>
      </c>
      <c r="G435" s="372" t="s">
        <v>675</v>
      </c>
      <c r="H435" s="373" t="s">
        <v>675</v>
      </c>
      <c r="I435" s="372" t="s">
        <v>2069</v>
      </c>
      <c r="J435" s="374">
        <v>0.06</v>
      </c>
    </row>
    <row r="436" spans="1:10" x14ac:dyDescent="0.3">
      <c r="A436" s="369" t="s">
        <v>2953</v>
      </c>
      <c r="B436" s="369" t="s">
        <v>3029</v>
      </c>
      <c r="C436" s="369" t="s">
        <v>2920</v>
      </c>
      <c r="D436" s="369" t="s">
        <v>2925</v>
      </c>
      <c r="E436" s="369" t="s">
        <v>2928</v>
      </c>
      <c r="F436" s="369" t="str">
        <f>IFERROR(VLOOKUP(E436,[2]P!$D$2:$E$14,2,0),"Non")</f>
        <v>Oui</v>
      </c>
      <c r="G436" s="369" t="s">
        <v>666</v>
      </c>
      <c r="H436" s="370" t="s">
        <v>7</v>
      </c>
      <c r="I436" s="369" t="s">
        <v>2069</v>
      </c>
      <c r="J436" s="371">
        <v>0.56999999999999995</v>
      </c>
    </row>
    <row r="437" spans="1:10" x14ac:dyDescent="0.3">
      <c r="A437" s="372" t="s">
        <v>2953</v>
      </c>
      <c r="B437" s="372" t="s">
        <v>558</v>
      </c>
      <c r="C437" s="372" t="s">
        <v>2920</v>
      </c>
      <c r="D437" s="372" t="s">
        <v>2925</v>
      </c>
      <c r="E437" s="372" t="s">
        <v>2945</v>
      </c>
      <c r="F437" s="372" t="str">
        <f>IFERROR(VLOOKUP(E437,[2]P!$D$2:$E$14,2,0),"Non")</f>
        <v>Oui</v>
      </c>
      <c r="G437" s="372" t="s">
        <v>666</v>
      </c>
      <c r="H437" s="373" t="s">
        <v>7</v>
      </c>
      <c r="I437" s="372" t="s">
        <v>2069</v>
      </c>
      <c r="J437" s="374">
        <v>0.01</v>
      </c>
    </row>
    <row r="438" spans="1:10" x14ac:dyDescent="0.3">
      <c r="A438" s="369" t="s">
        <v>2953</v>
      </c>
      <c r="B438" s="369" t="s">
        <v>3030</v>
      </c>
      <c r="C438" s="369" t="s">
        <v>2920</v>
      </c>
      <c r="D438" s="369" t="s">
        <v>2925</v>
      </c>
      <c r="E438" s="369" t="s">
        <v>2945</v>
      </c>
      <c r="F438" s="369" t="str">
        <f>IFERROR(VLOOKUP(E438,[2]P!$D$2:$E$14,2,0),"Non")</f>
        <v>Oui</v>
      </c>
      <c r="G438" s="369" t="s">
        <v>666</v>
      </c>
      <c r="H438" s="370" t="s">
        <v>7</v>
      </c>
      <c r="I438" s="369" t="s">
        <v>2069</v>
      </c>
      <c r="J438" s="371">
        <v>0.01</v>
      </c>
    </row>
    <row r="439" spans="1:10" x14ac:dyDescent="0.3">
      <c r="A439" s="372" t="s">
        <v>2953</v>
      </c>
      <c r="B439" s="372" t="s">
        <v>3031</v>
      </c>
      <c r="C439" s="372" t="s">
        <v>2920</v>
      </c>
      <c r="D439" s="372" t="s">
        <v>2925</v>
      </c>
      <c r="E439" s="372" t="s">
        <v>2928</v>
      </c>
      <c r="F439" s="372" t="str">
        <f>IFERROR(VLOOKUP(E439,[2]P!$D$2:$E$14,2,0),"Non")</f>
        <v>Oui</v>
      </c>
      <c r="G439" s="372" t="s">
        <v>666</v>
      </c>
      <c r="H439" s="373" t="s">
        <v>7</v>
      </c>
      <c r="I439" s="372" t="s">
        <v>2069</v>
      </c>
      <c r="J439" s="374">
        <v>3.36</v>
      </c>
    </row>
    <row r="440" spans="1:10" x14ac:dyDescent="0.3">
      <c r="A440" s="369" t="s">
        <v>2953</v>
      </c>
      <c r="B440" s="369" t="s">
        <v>383</v>
      </c>
      <c r="C440" s="369" t="s">
        <v>2920</v>
      </c>
      <c r="D440" s="369" t="s">
        <v>2925</v>
      </c>
      <c r="E440" s="369" t="s">
        <v>1889</v>
      </c>
      <c r="F440" s="369" t="str">
        <f>IFERROR(VLOOKUP(E440,[2]P!$D$2:$E$14,2,0),"Non")</f>
        <v>Non</v>
      </c>
      <c r="G440" s="369" t="s">
        <v>675</v>
      </c>
      <c r="H440" s="370" t="s">
        <v>675</v>
      </c>
      <c r="I440" s="369" t="s">
        <v>2069</v>
      </c>
      <c r="J440" s="371">
        <v>2.35</v>
      </c>
    </row>
    <row r="441" spans="1:10" x14ac:dyDescent="0.3">
      <c r="A441" s="372" t="s">
        <v>2953</v>
      </c>
      <c r="B441" s="372" t="s">
        <v>383</v>
      </c>
      <c r="C441" s="372" t="s">
        <v>2920</v>
      </c>
      <c r="D441" s="372" t="s">
        <v>2925</v>
      </c>
      <c r="E441" s="372" t="s">
        <v>2928</v>
      </c>
      <c r="F441" s="372" t="str">
        <f>IFERROR(VLOOKUP(E441,[2]P!$D$2:$E$14,2,0),"Non")</f>
        <v>Oui</v>
      </c>
      <c r="G441" s="372" t="s">
        <v>666</v>
      </c>
      <c r="H441" s="373" t="s">
        <v>7</v>
      </c>
      <c r="I441" s="372" t="s">
        <v>2069</v>
      </c>
      <c r="J441" s="374">
        <v>1.58</v>
      </c>
    </row>
    <row r="442" spans="1:10" x14ac:dyDescent="0.3">
      <c r="A442" s="369" t="s">
        <v>2953</v>
      </c>
      <c r="B442" s="369" t="s">
        <v>3032</v>
      </c>
      <c r="C442" s="369" t="s">
        <v>2920</v>
      </c>
      <c r="D442" s="369" t="s">
        <v>2925</v>
      </c>
      <c r="E442" s="369" t="s">
        <v>1889</v>
      </c>
      <c r="F442" s="369" t="str">
        <f>IFERROR(VLOOKUP(E442,[2]P!$D$2:$E$14,2,0),"Non")</f>
        <v>Non</v>
      </c>
      <c r="G442" s="369" t="s">
        <v>675</v>
      </c>
      <c r="H442" s="370" t="s">
        <v>675</v>
      </c>
      <c r="I442" s="369" t="s">
        <v>2069</v>
      </c>
      <c r="J442" s="371">
        <v>0.18</v>
      </c>
    </row>
    <row r="443" spans="1:10" x14ac:dyDescent="0.3">
      <c r="A443" s="372" t="s">
        <v>2953</v>
      </c>
      <c r="B443" s="372" t="s">
        <v>323</v>
      </c>
      <c r="C443" s="372" t="s">
        <v>2920</v>
      </c>
      <c r="D443" s="372" t="s">
        <v>2922</v>
      </c>
      <c r="E443" s="372" t="s">
        <v>2051</v>
      </c>
      <c r="F443" s="372" t="str">
        <f>IFERROR(VLOOKUP(E443,[2]P!$D$2:$E$14,2,0),"Non")</f>
        <v>Non</v>
      </c>
      <c r="G443" s="372" t="s">
        <v>675</v>
      </c>
      <c r="H443" s="373" t="s">
        <v>675</v>
      </c>
      <c r="I443" s="372" t="s">
        <v>2069</v>
      </c>
      <c r="J443" s="374">
        <v>0.76</v>
      </c>
    </row>
    <row r="444" spans="1:10" x14ac:dyDescent="0.3">
      <c r="A444" s="369" t="s">
        <v>2953</v>
      </c>
      <c r="B444" s="369" t="s">
        <v>323</v>
      </c>
      <c r="C444" s="369" t="s">
        <v>2920</v>
      </c>
      <c r="D444" s="369" t="s">
        <v>2922</v>
      </c>
      <c r="E444" s="369" t="s">
        <v>2044</v>
      </c>
      <c r="F444" s="369" t="str">
        <f>IFERROR(VLOOKUP(E444,[2]P!$D$2:$E$14,2,0),"Non")</f>
        <v>Non</v>
      </c>
      <c r="G444" s="369" t="s">
        <v>675</v>
      </c>
      <c r="H444" s="370" t="s">
        <v>675</v>
      </c>
      <c r="I444" s="369" t="s">
        <v>2069</v>
      </c>
      <c r="J444" s="371">
        <v>1.72</v>
      </c>
    </row>
    <row r="445" spans="1:10" x14ac:dyDescent="0.3">
      <c r="A445" s="372" t="s">
        <v>2953</v>
      </c>
      <c r="B445" s="372" t="s">
        <v>3033</v>
      </c>
      <c r="C445" s="372" t="s">
        <v>2920</v>
      </c>
      <c r="D445" s="372" t="s">
        <v>2921</v>
      </c>
      <c r="E445" s="372" t="s">
        <v>2041</v>
      </c>
      <c r="F445" s="372" t="str">
        <f>IFERROR(VLOOKUP(E445,[2]P!$D$2:$E$14,2,0),"Non")</f>
        <v>Non</v>
      </c>
      <c r="G445" s="372" t="s">
        <v>675</v>
      </c>
      <c r="H445" s="373" t="s">
        <v>675</v>
      </c>
      <c r="I445" s="372" t="s">
        <v>2069</v>
      </c>
      <c r="J445" s="374">
        <v>8.17</v>
      </c>
    </row>
    <row r="446" spans="1:10" x14ac:dyDescent="0.3">
      <c r="A446" s="369" t="s">
        <v>2953</v>
      </c>
      <c r="B446" s="369" t="s">
        <v>108</v>
      </c>
      <c r="C446" s="369" t="s">
        <v>2920</v>
      </c>
      <c r="D446" s="369" t="s">
        <v>2925</v>
      </c>
      <c r="E446" s="369" t="s">
        <v>2945</v>
      </c>
      <c r="F446" s="369" t="str">
        <f>IFERROR(VLOOKUP(E446,[2]P!$D$2:$E$14,2,0),"Non")</f>
        <v>Oui</v>
      </c>
      <c r="G446" s="369" t="s">
        <v>666</v>
      </c>
      <c r="H446" s="370" t="s">
        <v>7</v>
      </c>
      <c r="I446" s="369" t="s">
        <v>2069</v>
      </c>
      <c r="J446" s="371">
        <v>0.01</v>
      </c>
    </row>
    <row r="447" spans="1:10" x14ac:dyDescent="0.3">
      <c r="A447" s="372" t="s">
        <v>2953</v>
      </c>
      <c r="B447" s="372" t="s">
        <v>108</v>
      </c>
      <c r="C447" s="372" t="s">
        <v>2920</v>
      </c>
      <c r="D447" s="372" t="s">
        <v>2925</v>
      </c>
      <c r="E447" s="372" t="s">
        <v>2928</v>
      </c>
      <c r="F447" s="372" t="str">
        <f>IFERROR(VLOOKUP(E447,[2]P!$D$2:$E$14,2,0),"Non")</f>
        <v>Oui</v>
      </c>
      <c r="G447" s="372" t="s">
        <v>666</v>
      </c>
      <c r="H447" s="373" t="s">
        <v>7</v>
      </c>
      <c r="I447" s="372" t="s">
        <v>2069</v>
      </c>
      <c r="J447" s="374">
        <v>55.96</v>
      </c>
    </row>
    <row r="448" spans="1:10" x14ac:dyDescent="0.3">
      <c r="A448" s="369" t="s">
        <v>2953</v>
      </c>
      <c r="B448" s="369" t="s">
        <v>284</v>
      </c>
      <c r="C448" s="369" t="s">
        <v>2920</v>
      </c>
      <c r="D448" s="369" t="s">
        <v>2925</v>
      </c>
      <c r="E448" s="369" t="s">
        <v>1889</v>
      </c>
      <c r="F448" s="369" t="str">
        <f>IFERROR(VLOOKUP(E448,[2]P!$D$2:$E$14,2,0),"Non")</f>
        <v>Non</v>
      </c>
      <c r="G448" s="369" t="s">
        <v>675</v>
      </c>
      <c r="H448" s="370" t="s">
        <v>675</v>
      </c>
      <c r="I448" s="369" t="s">
        <v>2069</v>
      </c>
      <c r="J448" s="371">
        <v>0.18</v>
      </c>
    </row>
    <row r="449" spans="1:10" x14ac:dyDescent="0.3">
      <c r="A449" s="372" t="s">
        <v>2953</v>
      </c>
      <c r="B449" s="372" t="s">
        <v>284</v>
      </c>
      <c r="C449" s="372" t="s">
        <v>2920</v>
      </c>
      <c r="D449" s="372" t="s">
        <v>2925</v>
      </c>
      <c r="E449" s="372" t="s">
        <v>2928</v>
      </c>
      <c r="F449" s="372" t="str">
        <f>IFERROR(VLOOKUP(E449,[2]P!$D$2:$E$14,2,0),"Non")</f>
        <v>Oui</v>
      </c>
      <c r="G449" s="372" t="s">
        <v>666</v>
      </c>
      <c r="H449" s="373" t="s">
        <v>7</v>
      </c>
      <c r="I449" s="372" t="s">
        <v>2069</v>
      </c>
      <c r="J449" s="374">
        <v>3.65</v>
      </c>
    </row>
    <row r="450" spans="1:10" x14ac:dyDescent="0.3">
      <c r="A450" s="369" t="s">
        <v>2953</v>
      </c>
      <c r="B450" s="369" t="s">
        <v>391</v>
      </c>
      <c r="C450" s="369" t="s">
        <v>2920</v>
      </c>
      <c r="D450" s="369" t="s">
        <v>2925</v>
      </c>
      <c r="E450" s="369" t="s">
        <v>1889</v>
      </c>
      <c r="F450" s="369" t="str">
        <f>IFERROR(VLOOKUP(E450,[2]P!$D$2:$E$14,2,0),"Non")</f>
        <v>Non</v>
      </c>
      <c r="G450" s="369" t="s">
        <v>675</v>
      </c>
      <c r="H450" s="370" t="s">
        <v>675</v>
      </c>
      <c r="I450" s="369" t="s">
        <v>2069</v>
      </c>
      <c r="J450" s="371">
        <v>0.06</v>
      </c>
    </row>
    <row r="451" spans="1:10" x14ac:dyDescent="0.3">
      <c r="A451" s="372" t="s">
        <v>2953</v>
      </c>
      <c r="B451" s="372" t="s">
        <v>391</v>
      </c>
      <c r="C451" s="372" t="s">
        <v>2920</v>
      </c>
      <c r="D451" s="372" t="s">
        <v>2925</v>
      </c>
      <c r="E451" s="372" t="s">
        <v>2928</v>
      </c>
      <c r="F451" s="372" t="str">
        <f>IFERROR(VLOOKUP(E451,[2]P!$D$2:$E$14,2,0),"Non")</f>
        <v>Oui</v>
      </c>
      <c r="G451" s="372" t="s">
        <v>666</v>
      </c>
      <c r="H451" s="373" t="s">
        <v>7</v>
      </c>
      <c r="I451" s="372" t="s">
        <v>2069</v>
      </c>
      <c r="J451" s="374">
        <v>1.23</v>
      </c>
    </row>
    <row r="452" spans="1:10" x14ac:dyDescent="0.3">
      <c r="A452" s="369" t="s">
        <v>2953</v>
      </c>
      <c r="B452" s="369" t="s">
        <v>3034</v>
      </c>
      <c r="C452" s="369" t="s">
        <v>2920</v>
      </c>
      <c r="D452" s="369" t="s">
        <v>2925</v>
      </c>
      <c r="E452" s="369" t="s">
        <v>2945</v>
      </c>
      <c r="F452" s="369" t="str">
        <f>IFERROR(VLOOKUP(E452,[2]P!$D$2:$E$14,2,0),"Non")</f>
        <v>Oui</v>
      </c>
      <c r="G452" s="369" t="s">
        <v>666</v>
      </c>
      <c r="H452" s="370" t="s">
        <v>7</v>
      </c>
      <c r="I452" s="369" t="s">
        <v>2069</v>
      </c>
      <c r="J452" s="371">
        <v>0.01</v>
      </c>
    </row>
    <row r="453" spans="1:10" x14ac:dyDescent="0.3">
      <c r="A453" s="372" t="s">
        <v>2953</v>
      </c>
      <c r="B453" s="372" t="s">
        <v>543</v>
      </c>
      <c r="C453" s="372" t="s">
        <v>2920</v>
      </c>
      <c r="D453" s="372" t="s">
        <v>2925</v>
      </c>
      <c r="E453" s="372" t="s">
        <v>2945</v>
      </c>
      <c r="F453" s="372" t="str">
        <f>IFERROR(VLOOKUP(E453,[2]P!$D$2:$E$14,2,0),"Non")</f>
        <v>Oui</v>
      </c>
      <c r="G453" s="372" t="s">
        <v>666</v>
      </c>
      <c r="H453" s="373" t="s">
        <v>7</v>
      </c>
      <c r="I453" s="372" t="s">
        <v>2069</v>
      </c>
      <c r="J453" s="374">
        <v>0.01</v>
      </c>
    </row>
    <row r="454" spans="1:10" x14ac:dyDescent="0.3">
      <c r="A454" s="369" t="s">
        <v>2953</v>
      </c>
      <c r="B454" s="369" t="s">
        <v>3035</v>
      </c>
      <c r="C454" s="369" t="s">
        <v>2920</v>
      </c>
      <c r="D454" s="369" t="s">
        <v>2925</v>
      </c>
      <c r="E454" s="369" t="s">
        <v>2928</v>
      </c>
      <c r="F454" s="369" t="str">
        <f>IFERROR(VLOOKUP(E454,[2]P!$D$2:$E$14,2,0),"Non")</f>
        <v>Oui</v>
      </c>
      <c r="G454" s="369" t="s">
        <v>666</v>
      </c>
      <c r="H454" s="370" t="s">
        <v>7</v>
      </c>
      <c r="I454" s="369" t="s">
        <v>2069</v>
      </c>
      <c r="J454" s="371">
        <v>1.22</v>
      </c>
    </row>
    <row r="455" spans="1:10" x14ac:dyDescent="0.3">
      <c r="A455" s="372" t="s">
        <v>2953</v>
      </c>
      <c r="B455" s="372" t="s">
        <v>3036</v>
      </c>
      <c r="C455" s="372" t="s">
        <v>2920</v>
      </c>
      <c r="D455" s="372" t="s">
        <v>2925</v>
      </c>
      <c r="E455" s="372" t="s">
        <v>2928</v>
      </c>
      <c r="F455" s="372" t="str">
        <f>IFERROR(VLOOKUP(E455,[2]P!$D$2:$E$14,2,0),"Non")</f>
        <v>Oui</v>
      </c>
      <c r="G455" s="372" t="s">
        <v>666</v>
      </c>
      <c r="H455" s="373" t="s">
        <v>7</v>
      </c>
      <c r="I455" s="372" t="s">
        <v>2069</v>
      </c>
      <c r="J455" s="374">
        <v>2.46</v>
      </c>
    </row>
    <row r="456" spans="1:10" x14ac:dyDescent="0.3">
      <c r="A456" s="369" t="s">
        <v>2953</v>
      </c>
      <c r="B456" s="369" t="s">
        <v>3037</v>
      </c>
      <c r="C456" s="369" t="s">
        <v>2920</v>
      </c>
      <c r="D456" s="369" t="s">
        <v>2925</v>
      </c>
      <c r="E456" s="369" t="s">
        <v>2945</v>
      </c>
      <c r="F456" s="369" t="str">
        <f>IFERROR(VLOOKUP(E456,[2]P!$D$2:$E$14,2,0),"Non")</f>
        <v>Oui</v>
      </c>
      <c r="G456" s="369" t="s">
        <v>666</v>
      </c>
      <c r="H456" s="370" t="s">
        <v>7</v>
      </c>
      <c r="I456" s="369" t="s">
        <v>2069</v>
      </c>
      <c r="J456" s="371">
        <v>0.01</v>
      </c>
    </row>
    <row r="457" spans="1:10" x14ac:dyDescent="0.3">
      <c r="A457" s="372" t="s">
        <v>2953</v>
      </c>
      <c r="B457" s="372" t="s">
        <v>3038</v>
      </c>
      <c r="C457" s="372" t="s">
        <v>2920</v>
      </c>
      <c r="D457" s="372" t="s">
        <v>2925</v>
      </c>
      <c r="E457" s="372" t="s">
        <v>1966</v>
      </c>
      <c r="F457" s="372" t="str">
        <f>IFERROR(VLOOKUP(E457,[2]P!$D$2:$E$14,2,0),"Non")</f>
        <v>Oui</v>
      </c>
      <c r="G457" s="372" t="s">
        <v>666</v>
      </c>
      <c r="H457" s="373" t="s">
        <v>7</v>
      </c>
      <c r="I457" s="372" t="s">
        <v>2069</v>
      </c>
      <c r="J457" s="374">
        <v>2</v>
      </c>
    </row>
    <row r="458" spans="1:10" x14ac:dyDescent="0.3">
      <c r="A458" s="369" t="s">
        <v>2953</v>
      </c>
      <c r="B458" s="369" t="s">
        <v>587</v>
      </c>
      <c r="C458" s="369" t="s">
        <v>2920</v>
      </c>
      <c r="D458" s="369" t="s">
        <v>2925</v>
      </c>
      <c r="E458" s="369" t="s">
        <v>2945</v>
      </c>
      <c r="F458" s="369" t="str">
        <f>IFERROR(VLOOKUP(E458,[2]P!$D$2:$E$14,2,0),"Non")</f>
        <v>Oui</v>
      </c>
      <c r="G458" s="369" t="s">
        <v>666</v>
      </c>
      <c r="H458" s="370" t="s">
        <v>7</v>
      </c>
      <c r="I458" s="369" t="s">
        <v>2069</v>
      </c>
      <c r="J458" s="371">
        <v>0.01</v>
      </c>
    </row>
    <row r="459" spans="1:10" x14ac:dyDescent="0.3">
      <c r="A459" s="372" t="s">
        <v>2953</v>
      </c>
      <c r="B459" s="372" t="s">
        <v>585</v>
      </c>
      <c r="C459" s="372" t="s">
        <v>2920</v>
      </c>
      <c r="D459" s="372" t="s">
        <v>2925</v>
      </c>
      <c r="E459" s="372" t="s">
        <v>2945</v>
      </c>
      <c r="F459" s="372" t="str">
        <f>IFERROR(VLOOKUP(E459,[2]P!$D$2:$E$14,2,0),"Non")</f>
        <v>Oui</v>
      </c>
      <c r="G459" s="372" t="s">
        <v>666</v>
      </c>
      <c r="H459" s="373" t="s">
        <v>7</v>
      </c>
      <c r="I459" s="372" t="s">
        <v>2069</v>
      </c>
      <c r="J459" s="374">
        <v>0.01</v>
      </c>
    </row>
    <row r="460" spans="1:10" x14ac:dyDescent="0.3">
      <c r="A460" s="369" t="s">
        <v>2953</v>
      </c>
      <c r="B460" s="369" t="s">
        <v>3039</v>
      </c>
      <c r="C460" s="369" t="s">
        <v>2920</v>
      </c>
      <c r="D460" s="369" t="s">
        <v>2925</v>
      </c>
      <c r="E460" s="369" t="s">
        <v>2928</v>
      </c>
      <c r="F460" s="369" t="str">
        <f>IFERROR(VLOOKUP(E460,[2]P!$D$2:$E$14,2,0),"Non")</f>
        <v>Oui</v>
      </c>
      <c r="G460" s="369" t="s">
        <v>666</v>
      </c>
      <c r="H460" s="370" t="s">
        <v>7</v>
      </c>
      <c r="I460" s="369" t="s">
        <v>2069</v>
      </c>
      <c r="J460" s="371">
        <v>3.16</v>
      </c>
    </row>
    <row r="461" spans="1:10" x14ac:dyDescent="0.3">
      <c r="A461" s="372" t="s">
        <v>2953</v>
      </c>
      <c r="B461" s="372" t="s">
        <v>3040</v>
      </c>
      <c r="C461" s="372" t="s">
        <v>2920</v>
      </c>
      <c r="D461" s="372" t="s">
        <v>2925</v>
      </c>
      <c r="E461" s="372" t="s">
        <v>2945</v>
      </c>
      <c r="F461" s="372" t="str">
        <f>IFERROR(VLOOKUP(E461,[2]P!$D$2:$E$14,2,0),"Non")</f>
        <v>Oui</v>
      </c>
      <c r="G461" s="372" t="s">
        <v>666</v>
      </c>
      <c r="H461" s="373" t="s">
        <v>7</v>
      </c>
      <c r="I461" s="372" t="s">
        <v>2069</v>
      </c>
      <c r="J461" s="374">
        <v>0.02</v>
      </c>
    </row>
    <row r="462" spans="1:10" x14ac:dyDescent="0.3">
      <c r="A462" s="369" t="s">
        <v>2953</v>
      </c>
      <c r="B462" s="369" t="s">
        <v>331</v>
      </c>
      <c r="C462" s="369" t="s">
        <v>2920</v>
      </c>
      <c r="D462" s="369" t="s">
        <v>2925</v>
      </c>
      <c r="E462" s="369" t="s">
        <v>1966</v>
      </c>
      <c r="F462" s="369" t="str">
        <f>IFERROR(VLOOKUP(E462,[2]P!$D$2:$E$14,2,0),"Non")</f>
        <v>Oui</v>
      </c>
      <c r="G462" s="369" t="s">
        <v>666</v>
      </c>
      <c r="H462" s="370" t="s">
        <v>7</v>
      </c>
      <c r="I462" s="369" t="s">
        <v>2069</v>
      </c>
      <c r="J462" s="371">
        <v>2</v>
      </c>
    </row>
    <row r="463" spans="1:10" x14ac:dyDescent="0.3">
      <c r="A463" s="372" t="s">
        <v>2953</v>
      </c>
      <c r="B463" s="372" t="s">
        <v>331</v>
      </c>
      <c r="C463" s="372" t="s">
        <v>2920</v>
      </c>
      <c r="D463" s="372" t="s">
        <v>2925</v>
      </c>
      <c r="E463" s="372" t="s">
        <v>2945</v>
      </c>
      <c r="F463" s="372" t="str">
        <f>IFERROR(VLOOKUP(E463,[2]P!$D$2:$E$14,2,0),"Non")</f>
        <v>Oui</v>
      </c>
      <c r="G463" s="372" t="s">
        <v>666</v>
      </c>
      <c r="H463" s="373" t="s">
        <v>7</v>
      </c>
      <c r="I463" s="372" t="s">
        <v>2069</v>
      </c>
      <c r="J463" s="374">
        <v>0.05</v>
      </c>
    </row>
    <row r="464" spans="1:10" x14ac:dyDescent="0.3">
      <c r="A464" s="369" t="s">
        <v>2953</v>
      </c>
      <c r="B464" s="369" t="s">
        <v>3041</v>
      </c>
      <c r="C464" s="369" t="s">
        <v>2969</v>
      </c>
      <c r="D464" s="369" t="s">
        <v>2922</v>
      </c>
      <c r="E464" s="369" t="s">
        <v>2050</v>
      </c>
      <c r="F464" s="369" t="str">
        <f>IFERROR(VLOOKUP(E464,[2]P!$D$2:$E$14,2,0),"Non")</f>
        <v>Non</v>
      </c>
      <c r="G464" s="369" t="s">
        <v>675</v>
      </c>
      <c r="H464" s="370" t="s">
        <v>675</v>
      </c>
      <c r="I464" s="369" t="s">
        <v>2069</v>
      </c>
      <c r="J464" s="371">
        <v>0.3</v>
      </c>
    </row>
    <row r="465" spans="1:10" x14ac:dyDescent="0.3">
      <c r="A465" s="372" t="s">
        <v>2953</v>
      </c>
      <c r="B465" s="372" t="s">
        <v>3041</v>
      </c>
      <c r="C465" s="372" t="s">
        <v>2969</v>
      </c>
      <c r="D465" s="372" t="s">
        <v>2922</v>
      </c>
      <c r="E465" s="372" t="s">
        <v>1931</v>
      </c>
      <c r="F465" s="372" t="str">
        <f>IFERROR(VLOOKUP(E465,[2]P!$D$2:$E$14,2,0),"Non")</f>
        <v>Non</v>
      </c>
      <c r="G465" s="372" t="s">
        <v>675</v>
      </c>
      <c r="H465" s="373" t="s">
        <v>675</v>
      </c>
      <c r="I465" s="372" t="s">
        <v>2069</v>
      </c>
      <c r="J465" s="374">
        <v>0.09</v>
      </c>
    </row>
    <row r="466" spans="1:10" x14ac:dyDescent="0.3">
      <c r="A466" s="369" t="s">
        <v>2953</v>
      </c>
      <c r="B466" s="369" t="s">
        <v>3041</v>
      </c>
      <c r="C466" s="369" t="s">
        <v>2969</v>
      </c>
      <c r="D466" s="369" t="s">
        <v>2922</v>
      </c>
      <c r="E466" s="369" t="s">
        <v>2924</v>
      </c>
      <c r="F466" s="369" t="str">
        <f>IFERROR(VLOOKUP(E466,[2]P!$D$2:$E$14,2,0),"Non")</f>
        <v>Non</v>
      </c>
      <c r="G466" s="369" t="s">
        <v>675</v>
      </c>
      <c r="H466" s="370" t="s">
        <v>675</v>
      </c>
      <c r="I466" s="369" t="s">
        <v>2069</v>
      </c>
      <c r="J466" s="371">
        <v>0.21</v>
      </c>
    </row>
    <row r="467" spans="1:10" x14ac:dyDescent="0.3">
      <c r="A467" s="372" t="s">
        <v>2953</v>
      </c>
      <c r="B467" s="372" t="s">
        <v>3041</v>
      </c>
      <c r="C467" s="372" t="s">
        <v>2969</v>
      </c>
      <c r="D467" s="372" t="s">
        <v>2922</v>
      </c>
      <c r="E467" s="372" t="s">
        <v>2054</v>
      </c>
      <c r="F467" s="372" t="str">
        <f>IFERROR(VLOOKUP(E467,[2]P!$D$2:$E$14,2,0),"Non")</f>
        <v>Non</v>
      </c>
      <c r="G467" s="372" t="s">
        <v>675</v>
      </c>
      <c r="H467" s="373" t="s">
        <v>675</v>
      </c>
      <c r="I467" s="372" t="s">
        <v>2069</v>
      </c>
      <c r="J467" s="374">
        <v>0.08</v>
      </c>
    </row>
    <row r="468" spans="1:10" x14ac:dyDescent="0.3">
      <c r="A468" s="369" t="s">
        <v>2953</v>
      </c>
      <c r="B468" s="369" t="s">
        <v>3041</v>
      </c>
      <c r="C468" s="369" t="s">
        <v>2969</v>
      </c>
      <c r="D468" s="369" t="s">
        <v>2922</v>
      </c>
      <c r="E468" s="369" t="s">
        <v>2053</v>
      </c>
      <c r="F468" s="369" t="str">
        <f>IFERROR(VLOOKUP(E468,[2]P!$D$2:$E$14,2,0),"Non")</f>
        <v>Non</v>
      </c>
      <c r="G468" s="369" t="s">
        <v>675</v>
      </c>
      <c r="H468" s="370" t="s">
        <v>675</v>
      </c>
      <c r="I468" s="369" t="s">
        <v>2069</v>
      </c>
      <c r="J468" s="371">
        <v>0.01</v>
      </c>
    </row>
    <row r="469" spans="1:10" x14ac:dyDescent="0.3">
      <c r="A469" s="372" t="s">
        <v>2953</v>
      </c>
      <c r="B469" s="372" t="s">
        <v>3042</v>
      </c>
      <c r="C469" s="372" t="s">
        <v>2969</v>
      </c>
      <c r="D469" s="372" t="s">
        <v>2921</v>
      </c>
      <c r="E469" s="372" t="s">
        <v>2041</v>
      </c>
      <c r="F469" s="372" t="str">
        <f>IFERROR(VLOOKUP(E469,[2]P!$D$2:$E$14,2,0),"Non")</f>
        <v>Non</v>
      </c>
      <c r="G469" s="372" t="s">
        <v>675</v>
      </c>
      <c r="H469" s="373" t="s">
        <v>675</v>
      </c>
      <c r="I469" s="372" t="s">
        <v>2069</v>
      </c>
      <c r="J469" s="374">
        <v>10729.95</v>
      </c>
    </row>
    <row r="470" spans="1:10" x14ac:dyDescent="0.3">
      <c r="A470" s="369" t="s">
        <v>2953</v>
      </c>
      <c r="B470" s="369" t="s">
        <v>3043</v>
      </c>
      <c r="C470" s="369" t="s">
        <v>2920</v>
      </c>
      <c r="D470" s="369" t="s">
        <v>2922</v>
      </c>
      <c r="E470" s="369" t="s">
        <v>2924</v>
      </c>
      <c r="F470" s="369" t="str">
        <f>IFERROR(VLOOKUP(E470,[2]P!$D$2:$E$14,2,0),"Non")</f>
        <v>Non</v>
      </c>
      <c r="G470" s="369" t="s">
        <v>675</v>
      </c>
      <c r="H470" s="370" t="s">
        <v>675</v>
      </c>
      <c r="I470" s="369" t="s">
        <v>2069</v>
      </c>
      <c r="J470" s="371">
        <v>7.0000000000000007E-2</v>
      </c>
    </row>
    <row r="471" spans="1:10" x14ac:dyDescent="0.3">
      <c r="A471" s="372" t="s">
        <v>2953</v>
      </c>
      <c r="B471" s="372" t="s">
        <v>3043</v>
      </c>
      <c r="C471" s="372" t="s">
        <v>2920</v>
      </c>
      <c r="D471" s="372" t="s">
        <v>2922</v>
      </c>
      <c r="E471" s="372" t="s">
        <v>2042</v>
      </c>
      <c r="F471" s="372" t="str">
        <f>IFERROR(VLOOKUP(E471,[2]P!$D$2:$E$14,2,0),"Non")</f>
        <v>Non</v>
      </c>
      <c r="G471" s="372" t="s">
        <v>675</v>
      </c>
      <c r="H471" s="373" t="s">
        <v>675</v>
      </c>
      <c r="I471" s="372" t="s">
        <v>2069</v>
      </c>
      <c r="J471" s="374">
        <v>165.66</v>
      </c>
    </row>
    <row r="472" spans="1:10" x14ac:dyDescent="0.3">
      <c r="A472" s="369" t="s">
        <v>2953</v>
      </c>
      <c r="B472" s="369" t="s">
        <v>3043</v>
      </c>
      <c r="C472" s="369" t="s">
        <v>2920</v>
      </c>
      <c r="D472" s="369" t="s">
        <v>2922</v>
      </c>
      <c r="E472" s="369" t="s">
        <v>1889</v>
      </c>
      <c r="F472" s="369" t="str">
        <f>IFERROR(VLOOKUP(E472,[2]P!$D$2:$E$14,2,0),"Non")</f>
        <v>Non</v>
      </c>
      <c r="G472" s="369" t="s">
        <v>675</v>
      </c>
      <c r="H472" s="370" t="s">
        <v>675</v>
      </c>
      <c r="I472" s="369" t="s">
        <v>2069</v>
      </c>
      <c r="J472" s="371">
        <v>0.02</v>
      </c>
    </row>
    <row r="473" spans="1:10" x14ac:dyDescent="0.3">
      <c r="A473" s="372" t="s">
        <v>2953</v>
      </c>
      <c r="B473" s="372" t="s">
        <v>3043</v>
      </c>
      <c r="C473" s="372" t="s">
        <v>2920</v>
      </c>
      <c r="D473" s="372" t="s">
        <v>2922</v>
      </c>
      <c r="E473" s="372" t="s">
        <v>2052</v>
      </c>
      <c r="F473" s="372" t="str">
        <f>IFERROR(VLOOKUP(E473,[2]P!$D$2:$E$14,2,0),"Non")</f>
        <v>Non</v>
      </c>
      <c r="G473" s="372" t="s">
        <v>675</v>
      </c>
      <c r="H473" s="373" t="s">
        <v>675</v>
      </c>
      <c r="I473" s="372" t="s">
        <v>2069</v>
      </c>
      <c r="J473" s="374">
        <v>337.26</v>
      </c>
    </row>
    <row r="474" spans="1:10" x14ac:dyDescent="0.3">
      <c r="A474" s="369" t="s">
        <v>2953</v>
      </c>
      <c r="B474" s="369" t="s">
        <v>3043</v>
      </c>
      <c r="C474" s="369" t="s">
        <v>2920</v>
      </c>
      <c r="D474" s="369" t="s">
        <v>2922</v>
      </c>
      <c r="E474" s="369" t="s">
        <v>2051</v>
      </c>
      <c r="F474" s="369" t="str">
        <f>IFERROR(VLOOKUP(E474,[2]P!$D$2:$E$14,2,0),"Non")</f>
        <v>Non</v>
      </c>
      <c r="G474" s="369" t="s">
        <v>675</v>
      </c>
      <c r="H474" s="370" t="s">
        <v>675</v>
      </c>
      <c r="I474" s="369" t="s">
        <v>2069</v>
      </c>
      <c r="J474" s="371">
        <v>58.27</v>
      </c>
    </row>
    <row r="475" spans="1:10" x14ac:dyDescent="0.3">
      <c r="A475" s="372" t="s">
        <v>2953</v>
      </c>
      <c r="B475" s="372" t="s">
        <v>3043</v>
      </c>
      <c r="C475" s="372" t="s">
        <v>2920</v>
      </c>
      <c r="D475" s="372" t="s">
        <v>2922</v>
      </c>
      <c r="E475" s="372" t="s">
        <v>2044</v>
      </c>
      <c r="F475" s="372" t="str">
        <f>IFERROR(VLOOKUP(E475,[2]P!$D$2:$E$14,2,0),"Non")</f>
        <v>Non</v>
      </c>
      <c r="G475" s="372" t="s">
        <v>675</v>
      </c>
      <c r="H475" s="373" t="s">
        <v>675</v>
      </c>
      <c r="I475" s="372" t="s">
        <v>2069</v>
      </c>
      <c r="J475" s="374">
        <v>6.14</v>
      </c>
    </row>
    <row r="476" spans="1:10" x14ac:dyDescent="0.3">
      <c r="A476" s="369" t="s">
        <v>2953</v>
      </c>
      <c r="B476" s="369" t="s">
        <v>3044</v>
      </c>
      <c r="C476" s="369" t="s">
        <v>2920</v>
      </c>
      <c r="D476" s="369" t="s">
        <v>2921</v>
      </c>
      <c r="E476" s="369" t="s">
        <v>2041</v>
      </c>
      <c r="F476" s="369" t="str">
        <f>IFERROR(VLOOKUP(E476,[2]P!$D$2:$E$14,2,0),"Non")</f>
        <v>Non</v>
      </c>
      <c r="G476" s="369" t="s">
        <v>675</v>
      </c>
      <c r="H476" s="370" t="s">
        <v>675</v>
      </c>
      <c r="I476" s="369" t="s">
        <v>2069</v>
      </c>
      <c r="J476" s="371">
        <v>5.21</v>
      </c>
    </row>
    <row r="477" spans="1:10" x14ac:dyDescent="0.3">
      <c r="A477" s="372" t="s">
        <v>2953</v>
      </c>
      <c r="B477" s="372" t="s">
        <v>3045</v>
      </c>
      <c r="C477" s="372" t="s">
        <v>2920</v>
      </c>
      <c r="D477" s="372" t="s">
        <v>2925</v>
      </c>
      <c r="E477" s="372" t="s">
        <v>1966</v>
      </c>
      <c r="F477" s="372" t="str">
        <f>IFERROR(VLOOKUP(E477,[2]P!$D$2:$E$14,2,0),"Non")</f>
        <v>Oui</v>
      </c>
      <c r="G477" s="372" t="s">
        <v>666</v>
      </c>
      <c r="H477" s="373" t="s">
        <v>7</v>
      </c>
      <c r="I477" s="372" t="s">
        <v>2069</v>
      </c>
      <c r="J477" s="374">
        <v>3</v>
      </c>
    </row>
    <row r="478" spans="1:10" x14ac:dyDescent="0.3">
      <c r="A478" s="369" t="s">
        <v>2953</v>
      </c>
      <c r="B478" s="369" t="s">
        <v>3046</v>
      </c>
      <c r="C478" s="369" t="s">
        <v>2920</v>
      </c>
      <c r="D478" s="369" t="s">
        <v>2929</v>
      </c>
      <c r="E478" s="369" t="s">
        <v>1990</v>
      </c>
      <c r="F478" s="369" t="str">
        <f>IFERROR(VLOOKUP(E478,[2]P!$D$2:$E$14,2,0),"Non")</f>
        <v>Oui</v>
      </c>
      <c r="G478" s="369" t="s">
        <v>666</v>
      </c>
      <c r="H478" s="370" t="s">
        <v>7</v>
      </c>
      <c r="I478" s="369" t="s">
        <v>2069</v>
      </c>
      <c r="J478" s="371">
        <v>0.89</v>
      </c>
    </row>
    <row r="479" spans="1:10" x14ac:dyDescent="0.3">
      <c r="A479" s="372" t="s">
        <v>2953</v>
      </c>
      <c r="B479" s="372" t="s">
        <v>3046</v>
      </c>
      <c r="C479" s="372" t="s">
        <v>2920</v>
      </c>
      <c r="D479" s="372" t="s">
        <v>2935</v>
      </c>
      <c r="E479" s="372" t="s">
        <v>1987</v>
      </c>
      <c r="F479" s="372" t="str">
        <f>IFERROR(VLOOKUP(E479,[2]P!$D$2:$E$14,2,0),"Non")</f>
        <v>Oui</v>
      </c>
      <c r="G479" s="372" t="s">
        <v>666</v>
      </c>
      <c r="H479" s="373" t="s">
        <v>7</v>
      </c>
      <c r="I479" s="372" t="s">
        <v>2069</v>
      </c>
      <c r="J479" s="374">
        <v>1.56</v>
      </c>
    </row>
    <row r="480" spans="1:10" x14ac:dyDescent="0.3">
      <c r="A480" s="369" t="s">
        <v>2953</v>
      </c>
      <c r="B480" s="369" t="s">
        <v>3046</v>
      </c>
      <c r="C480" s="369" t="s">
        <v>2920</v>
      </c>
      <c r="D480" s="369" t="s">
        <v>2925</v>
      </c>
      <c r="E480" s="369" t="s">
        <v>2928</v>
      </c>
      <c r="F480" s="369" t="str">
        <f>IFERROR(VLOOKUP(E480,[2]P!$D$2:$E$14,2,0),"Non")</f>
        <v>Oui</v>
      </c>
      <c r="G480" s="369" t="s">
        <v>666</v>
      </c>
      <c r="H480" s="370" t="s">
        <v>7</v>
      </c>
      <c r="I480" s="369" t="s">
        <v>2069</v>
      </c>
      <c r="J480" s="371">
        <v>0.3</v>
      </c>
    </row>
    <row r="481" spans="1:10" x14ac:dyDescent="0.3">
      <c r="A481" s="372" t="s">
        <v>2953</v>
      </c>
      <c r="B481" s="372" t="s">
        <v>3047</v>
      </c>
      <c r="C481" s="372" t="s">
        <v>2920</v>
      </c>
      <c r="D481" s="372" t="s">
        <v>2922</v>
      </c>
      <c r="E481" s="372" t="s">
        <v>2924</v>
      </c>
      <c r="F481" s="372" t="str">
        <f>IFERROR(VLOOKUP(E481,[2]P!$D$2:$E$14,2,0),"Non")</f>
        <v>Non</v>
      </c>
      <c r="G481" s="372" t="s">
        <v>675</v>
      </c>
      <c r="H481" s="373" t="s">
        <v>675</v>
      </c>
      <c r="I481" s="372" t="s">
        <v>2069</v>
      </c>
      <c r="J481" s="374">
        <v>0.05</v>
      </c>
    </row>
    <row r="482" spans="1:10" x14ac:dyDescent="0.3">
      <c r="A482" s="369" t="s">
        <v>2953</v>
      </c>
      <c r="B482" s="369" t="s">
        <v>3047</v>
      </c>
      <c r="C482" s="369" t="s">
        <v>2920</v>
      </c>
      <c r="D482" s="369" t="s">
        <v>2922</v>
      </c>
      <c r="E482" s="369" t="s">
        <v>2042</v>
      </c>
      <c r="F482" s="369" t="str">
        <f>IFERROR(VLOOKUP(E482,[2]P!$D$2:$E$14,2,0),"Non")</f>
        <v>Non</v>
      </c>
      <c r="G482" s="369" t="s">
        <v>675</v>
      </c>
      <c r="H482" s="370" t="s">
        <v>675</v>
      </c>
      <c r="I482" s="369" t="s">
        <v>2069</v>
      </c>
      <c r="J482" s="371">
        <v>19.45</v>
      </c>
    </row>
    <row r="483" spans="1:10" x14ac:dyDescent="0.3">
      <c r="A483" s="372" t="s">
        <v>2953</v>
      </c>
      <c r="B483" s="372" t="s">
        <v>3047</v>
      </c>
      <c r="C483" s="372" t="s">
        <v>2920</v>
      </c>
      <c r="D483" s="372" t="s">
        <v>2922</v>
      </c>
      <c r="E483" s="372" t="s">
        <v>1889</v>
      </c>
      <c r="F483" s="372" t="str">
        <f>IFERROR(VLOOKUP(E483,[2]P!$D$2:$E$14,2,0),"Non")</f>
        <v>Non</v>
      </c>
      <c r="G483" s="372" t="s">
        <v>675</v>
      </c>
      <c r="H483" s="373" t="s">
        <v>675</v>
      </c>
      <c r="I483" s="372" t="s">
        <v>2069</v>
      </c>
      <c r="J483" s="374">
        <v>0.02</v>
      </c>
    </row>
    <row r="484" spans="1:10" x14ac:dyDescent="0.3">
      <c r="A484" s="369" t="s">
        <v>2953</v>
      </c>
      <c r="B484" s="369" t="s">
        <v>3047</v>
      </c>
      <c r="C484" s="369" t="s">
        <v>2920</v>
      </c>
      <c r="D484" s="369" t="s">
        <v>2922</v>
      </c>
      <c r="E484" s="369" t="s">
        <v>2051</v>
      </c>
      <c r="F484" s="369" t="str">
        <f>IFERROR(VLOOKUP(E484,[2]P!$D$2:$E$14,2,0),"Non")</f>
        <v>Non</v>
      </c>
      <c r="G484" s="369" t="s">
        <v>675</v>
      </c>
      <c r="H484" s="370" t="s">
        <v>675</v>
      </c>
      <c r="I484" s="369" t="s">
        <v>2069</v>
      </c>
      <c r="J484" s="371">
        <v>9.56</v>
      </c>
    </row>
    <row r="485" spans="1:10" x14ac:dyDescent="0.3">
      <c r="A485" s="372" t="s">
        <v>2953</v>
      </c>
      <c r="B485" s="372" t="s">
        <v>3048</v>
      </c>
      <c r="C485" s="372" t="s">
        <v>2920</v>
      </c>
      <c r="D485" s="372" t="s">
        <v>2925</v>
      </c>
      <c r="E485" s="372" t="s">
        <v>2945</v>
      </c>
      <c r="F485" s="372" t="str">
        <f>IFERROR(VLOOKUP(E485,[2]P!$D$2:$E$14,2,0),"Non")</f>
        <v>Oui</v>
      </c>
      <c r="G485" s="372" t="s">
        <v>666</v>
      </c>
      <c r="H485" s="373" t="s">
        <v>7</v>
      </c>
      <c r="I485" s="372" t="s">
        <v>2069</v>
      </c>
      <c r="J485" s="374">
        <v>0.02</v>
      </c>
    </row>
    <row r="486" spans="1:10" x14ac:dyDescent="0.3">
      <c r="A486" s="369" t="s">
        <v>2953</v>
      </c>
      <c r="B486" s="369" t="s">
        <v>3049</v>
      </c>
      <c r="C486" s="369" t="s">
        <v>2920</v>
      </c>
      <c r="D486" s="369" t="s">
        <v>2925</v>
      </c>
      <c r="E486" s="369" t="s">
        <v>1966</v>
      </c>
      <c r="F486" s="369" t="str">
        <f>IFERROR(VLOOKUP(E486,[2]P!$D$2:$E$14,2,0),"Non")</f>
        <v>Oui</v>
      </c>
      <c r="G486" s="369" t="s">
        <v>666</v>
      </c>
      <c r="H486" s="370" t="s">
        <v>7</v>
      </c>
      <c r="I486" s="369" t="s">
        <v>2069</v>
      </c>
      <c r="J486" s="371">
        <v>13</v>
      </c>
    </row>
    <row r="487" spans="1:10" x14ac:dyDescent="0.3">
      <c r="A487" s="372" t="s">
        <v>2953</v>
      </c>
      <c r="B487" s="372" t="s">
        <v>3049</v>
      </c>
      <c r="C487" s="372" t="s">
        <v>2920</v>
      </c>
      <c r="D487" s="372" t="s">
        <v>2925</v>
      </c>
      <c r="E487" s="372" t="s">
        <v>2945</v>
      </c>
      <c r="F487" s="372" t="str">
        <f>IFERROR(VLOOKUP(E487,[2]P!$D$2:$E$14,2,0),"Non")</f>
        <v>Oui</v>
      </c>
      <c r="G487" s="372" t="s">
        <v>666</v>
      </c>
      <c r="H487" s="373" t="s">
        <v>7</v>
      </c>
      <c r="I487" s="372" t="s">
        <v>2069</v>
      </c>
      <c r="J487" s="374">
        <v>0.03</v>
      </c>
    </row>
    <row r="488" spans="1:10" x14ac:dyDescent="0.3">
      <c r="A488" s="369" t="s">
        <v>2953</v>
      </c>
      <c r="B488" s="369" t="s">
        <v>3049</v>
      </c>
      <c r="C488" s="369" t="s">
        <v>2920</v>
      </c>
      <c r="D488" s="369" t="s">
        <v>2929</v>
      </c>
      <c r="E488" s="369" t="s">
        <v>1990</v>
      </c>
      <c r="F488" s="369" t="str">
        <f>IFERROR(VLOOKUP(E488,[2]P!$D$2:$E$14,2,0),"Non")</f>
        <v>Oui</v>
      </c>
      <c r="G488" s="369" t="s">
        <v>666</v>
      </c>
      <c r="H488" s="370" t="s">
        <v>7</v>
      </c>
      <c r="I488" s="369" t="s">
        <v>2069</v>
      </c>
      <c r="J488" s="371">
        <v>0.2</v>
      </c>
    </row>
    <row r="489" spans="1:10" x14ac:dyDescent="0.3">
      <c r="A489" s="372" t="s">
        <v>2953</v>
      </c>
      <c r="B489" s="372" t="s">
        <v>3049</v>
      </c>
      <c r="C489" s="372" t="s">
        <v>2920</v>
      </c>
      <c r="D489" s="372" t="s">
        <v>2925</v>
      </c>
      <c r="E489" s="372" t="s">
        <v>2928</v>
      </c>
      <c r="F489" s="372" t="str">
        <f>IFERROR(VLOOKUP(E489,[2]P!$D$2:$E$14,2,0),"Non")</f>
        <v>Oui</v>
      </c>
      <c r="G489" s="372" t="s">
        <v>666</v>
      </c>
      <c r="H489" s="373" t="s">
        <v>7</v>
      </c>
      <c r="I489" s="372" t="s">
        <v>2069</v>
      </c>
      <c r="J489" s="374">
        <v>10.26</v>
      </c>
    </row>
    <row r="490" spans="1:10" x14ac:dyDescent="0.3">
      <c r="A490" s="369" t="s">
        <v>2953</v>
      </c>
      <c r="B490" s="369" t="s">
        <v>3050</v>
      </c>
      <c r="C490" s="369" t="s">
        <v>2969</v>
      </c>
      <c r="D490" s="369" t="s">
        <v>2922</v>
      </c>
      <c r="E490" s="369" t="s">
        <v>2050</v>
      </c>
      <c r="F490" s="369" t="str">
        <f>IFERROR(VLOOKUP(E490,[2]P!$D$2:$E$14,2,0),"Non")</f>
        <v>Non</v>
      </c>
      <c r="G490" s="369" t="s">
        <v>675</v>
      </c>
      <c r="H490" s="370" t="s">
        <v>675</v>
      </c>
      <c r="I490" s="369" t="s">
        <v>2069</v>
      </c>
      <c r="J490" s="371">
        <v>8.16</v>
      </c>
    </row>
    <row r="491" spans="1:10" x14ac:dyDescent="0.3">
      <c r="A491" s="372" t="s">
        <v>2953</v>
      </c>
      <c r="B491" s="372" t="s">
        <v>3050</v>
      </c>
      <c r="C491" s="372" t="s">
        <v>2969</v>
      </c>
      <c r="D491" s="372" t="s">
        <v>2922</v>
      </c>
      <c r="E491" s="372" t="s">
        <v>2924</v>
      </c>
      <c r="F491" s="372" t="str">
        <f>IFERROR(VLOOKUP(E491,[2]P!$D$2:$E$14,2,0),"Non")</f>
        <v>Non</v>
      </c>
      <c r="G491" s="372" t="s">
        <v>675</v>
      </c>
      <c r="H491" s="373" t="s">
        <v>675</v>
      </c>
      <c r="I491" s="372" t="s">
        <v>2069</v>
      </c>
      <c r="J491" s="374">
        <v>0.01</v>
      </c>
    </row>
    <row r="492" spans="1:10" x14ac:dyDescent="0.3">
      <c r="A492" s="369" t="s">
        <v>2953</v>
      </c>
      <c r="B492" s="369" t="s">
        <v>3050</v>
      </c>
      <c r="C492" s="369" t="s">
        <v>2969</v>
      </c>
      <c r="D492" s="369" t="s">
        <v>2922</v>
      </c>
      <c r="E492" s="369" t="s">
        <v>2042</v>
      </c>
      <c r="F492" s="369" t="str">
        <f>IFERROR(VLOOKUP(E492,[2]P!$D$2:$E$14,2,0),"Non")</f>
        <v>Non</v>
      </c>
      <c r="G492" s="369" t="s">
        <v>675</v>
      </c>
      <c r="H492" s="370" t="s">
        <v>675</v>
      </c>
      <c r="I492" s="369" t="s">
        <v>2069</v>
      </c>
      <c r="J492" s="371">
        <v>194.91</v>
      </c>
    </row>
    <row r="493" spans="1:10" x14ac:dyDescent="0.3">
      <c r="A493" s="372" t="s">
        <v>2953</v>
      </c>
      <c r="B493" s="372" t="s">
        <v>3050</v>
      </c>
      <c r="C493" s="372" t="s">
        <v>2969</v>
      </c>
      <c r="D493" s="372" t="s">
        <v>2922</v>
      </c>
      <c r="E493" s="372" t="s">
        <v>2052</v>
      </c>
      <c r="F493" s="372" t="str">
        <f>IFERROR(VLOOKUP(E493,[2]P!$D$2:$E$14,2,0),"Non")</f>
        <v>Non</v>
      </c>
      <c r="G493" s="372" t="s">
        <v>675</v>
      </c>
      <c r="H493" s="373" t="s">
        <v>675</v>
      </c>
      <c r="I493" s="372" t="s">
        <v>2069</v>
      </c>
      <c r="J493" s="374">
        <v>0.53</v>
      </c>
    </row>
    <row r="494" spans="1:10" x14ac:dyDescent="0.3">
      <c r="A494" s="369" t="s">
        <v>2953</v>
      </c>
      <c r="B494" s="369" t="s">
        <v>3050</v>
      </c>
      <c r="C494" s="369" t="s">
        <v>2969</v>
      </c>
      <c r="D494" s="369" t="s">
        <v>2922</v>
      </c>
      <c r="E494" s="369" t="s">
        <v>2051</v>
      </c>
      <c r="F494" s="369" t="str">
        <f>IFERROR(VLOOKUP(E494,[2]P!$D$2:$E$14,2,0),"Non")</f>
        <v>Non</v>
      </c>
      <c r="G494" s="369" t="s">
        <v>675</v>
      </c>
      <c r="H494" s="370" t="s">
        <v>675</v>
      </c>
      <c r="I494" s="369" t="s">
        <v>2069</v>
      </c>
      <c r="J494" s="371">
        <v>0.82</v>
      </c>
    </row>
    <row r="495" spans="1:10" x14ac:dyDescent="0.3">
      <c r="A495" s="372" t="s">
        <v>2953</v>
      </c>
      <c r="B495" s="372" t="s">
        <v>3050</v>
      </c>
      <c r="C495" s="372" t="s">
        <v>2969</v>
      </c>
      <c r="D495" s="372" t="s">
        <v>2922</v>
      </c>
      <c r="E495" s="372" t="s">
        <v>2053</v>
      </c>
      <c r="F495" s="372" t="str">
        <f>IFERROR(VLOOKUP(E495,[2]P!$D$2:$E$14,2,0),"Non")</f>
        <v>Non</v>
      </c>
      <c r="G495" s="372" t="s">
        <v>675</v>
      </c>
      <c r="H495" s="373" t="s">
        <v>675</v>
      </c>
      <c r="I495" s="372" t="s">
        <v>2069</v>
      </c>
      <c r="J495" s="374">
        <v>37.1</v>
      </c>
    </row>
    <row r="496" spans="1:10" x14ac:dyDescent="0.3">
      <c r="A496" s="369" t="s">
        <v>2953</v>
      </c>
      <c r="B496" s="369" t="s">
        <v>3050</v>
      </c>
      <c r="C496" s="369" t="s">
        <v>2969</v>
      </c>
      <c r="D496" s="369" t="s">
        <v>2922</v>
      </c>
      <c r="E496" s="369" t="s">
        <v>2043</v>
      </c>
      <c r="F496" s="369" t="str">
        <f>IFERROR(VLOOKUP(E496,[2]P!$D$2:$E$14,2,0),"Non")</f>
        <v>Non</v>
      </c>
      <c r="G496" s="369" t="s">
        <v>675</v>
      </c>
      <c r="H496" s="370" t="s">
        <v>675</v>
      </c>
      <c r="I496" s="369" t="s">
        <v>2069</v>
      </c>
      <c r="J496" s="371">
        <v>0.47</v>
      </c>
    </row>
    <row r="497" spans="1:10" x14ac:dyDescent="0.3">
      <c r="A497" s="372" t="s">
        <v>2953</v>
      </c>
      <c r="B497" s="372" t="s">
        <v>258</v>
      </c>
      <c r="C497" s="372" t="s">
        <v>2920</v>
      </c>
      <c r="D497" s="372" t="s">
        <v>2925</v>
      </c>
      <c r="E497" s="372" t="s">
        <v>1966</v>
      </c>
      <c r="F497" s="372" t="str">
        <f>IFERROR(VLOOKUP(E497,[2]P!$D$2:$E$14,2,0),"Non")</f>
        <v>Oui</v>
      </c>
      <c r="G497" s="372" t="s">
        <v>666</v>
      </c>
      <c r="H497" s="373" t="s">
        <v>7</v>
      </c>
      <c r="I497" s="372" t="s">
        <v>2069</v>
      </c>
      <c r="J497" s="374">
        <v>5</v>
      </c>
    </row>
    <row r="498" spans="1:10" x14ac:dyDescent="0.3">
      <c r="A498" s="369" t="s">
        <v>2953</v>
      </c>
      <c r="B498" s="369" t="s">
        <v>262</v>
      </c>
      <c r="C498" s="369" t="s">
        <v>2920</v>
      </c>
      <c r="D498" s="369" t="s">
        <v>2925</v>
      </c>
      <c r="E498" s="369" t="s">
        <v>1966</v>
      </c>
      <c r="F498" s="369" t="str">
        <f>IFERROR(VLOOKUP(E498,[2]P!$D$2:$E$14,2,0),"Non")</f>
        <v>Oui</v>
      </c>
      <c r="G498" s="369" t="s">
        <v>666</v>
      </c>
      <c r="H498" s="370" t="s">
        <v>7</v>
      </c>
      <c r="I498" s="369" t="s">
        <v>2069</v>
      </c>
      <c r="J498" s="371">
        <v>5</v>
      </c>
    </row>
    <row r="499" spans="1:10" x14ac:dyDescent="0.3">
      <c r="A499" s="372" t="s">
        <v>2953</v>
      </c>
      <c r="B499" s="372" t="s">
        <v>3051</v>
      </c>
      <c r="C499" s="372" t="s">
        <v>2920</v>
      </c>
      <c r="D499" s="372" t="s">
        <v>2925</v>
      </c>
      <c r="E499" s="372" t="s">
        <v>2945</v>
      </c>
      <c r="F499" s="372" t="str">
        <f>IFERROR(VLOOKUP(E499,[2]P!$D$2:$E$14,2,0),"Non")</f>
        <v>Oui</v>
      </c>
      <c r="G499" s="372" t="s">
        <v>666</v>
      </c>
      <c r="H499" s="373" t="s">
        <v>7</v>
      </c>
      <c r="I499" s="372" t="s">
        <v>2069</v>
      </c>
      <c r="J499" s="374">
        <v>0.01</v>
      </c>
    </row>
    <row r="500" spans="1:10" x14ac:dyDescent="0.3">
      <c r="A500" s="369" t="s">
        <v>2953</v>
      </c>
      <c r="B500" s="369" t="s">
        <v>3052</v>
      </c>
      <c r="C500" s="369" t="s">
        <v>2920</v>
      </c>
      <c r="D500" s="369" t="s">
        <v>2925</v>
      </c>
      <c r="E500" s="369" t="s">
        <v>1966</v>
      </c>
      <c r="F500" s="369" t="str">
        <f>IFERROR(VLOOKUP(E500,[2]P!$D$2:$E$14,2,0),"Non")</f>
        <v>Oui</v>
      </c>
      <c r="G500" s="369" t="s">
        <v>666</v>
      </c>
      <c r="H500" s="370" t="s">
        <v>7</v>
      </c>
      <c r="I500" s="369" t="s">
        <v>2069</v>
      </c>
      <c r="J500" s="371">
        <v>2</v>
      </c>
    </row>
    <row r="501" spans="1:10" x14ac:dyDescent="0.3">
      <c r="A501" s="372" t="s">
        <v>2953</v>
      </c>
      <c r="B501" s="372" t="s">
        <v>3053</v>
      </c>
      <c r="C501" s="372" t="s">
        <v>2920</v>
      </c>
      <c r="D501" s="372" t="s">
        <v>2925</v>
      </c>
      <c r="E501" s="372" t="s">
        <v>2928</v>
      </c>
      <c r="F501" s="372" t="str">
        <f>IFERROR(VLOOKUP(E501,[2]P!$D$2:$E$14,2,0),"Non")</f>
        <v>Oui</v>
      </c>
      <c r="G501" s="372" t="s">
        <v>666</v>
      </c>
      <c r="H501" s="373" t="s">
        <v>7</v>
      </c>
      <c r="I501" s="372" t="s">
        <v>2069</v>
      </c>
      <c r="J501" s="374">
        <v>7.06</v>
      </c>
    </row>
    <row r="502" spans="1:10" x14ac:dyDescent="0.3">
      <c r="A502" s="369" t="s">
        <v>2953</v>
      </c>
      <c r="B502" s="369" t="s">
        <v>353</v>
      </c>
      <c r="C502" s="369" t="s">
        <v>2920</v>
      </c>
      <c r="D502" s="369" t="s">
        <v>2925</v>
      </c>
      <c r="E502" s="369" t="s">
        <v>1966</v>
      </c>
      <c r="F502" s="369" t="str">
        <f>IFERROR(VLOOKUP(E502,[2]P!$D$2:$E$14,2,0),"Non")</f>
        <v>Oui</v>
      </c>
      <c r="G502" s="369" t="s">
        <v>666</v>
      </c>
      <c r="H502" s="370" t="s">
        <v>7</v>
      </c>
      <c r="I502" s="369" t="s">
        <v>2069</v>
      </c>
      <c r="J502" s="371">
        <v>2</v>
      </c>
    </row>
    <row r="503" spans="1:10" x14ac:dyDescent="0.3">
      <c r="A503" s="372" t="s">
        <v>2953</v>
      </c>
      <c r="B503" s="372" t="s">
        <v>192</v>
      </c>
      <c r="C503" s="372" t="s">
        <v>2920</v>
      </c>
      <c r="D503" s="372" t="s">
        <v>2925</v>
      </c>
      <c r="E503" s="372" t="s">
        <v>1966</v>
      </c>
      <c r="F503" s="372" t="str">
        <f>IFERROR(VLOOKUP(E503,[2]P!$D$2:$E$14,2,0),"Non")</f>
        <v>Oui</v>
      </c>
      <c r="G503" s="372" t="s">
        <v>666</v>
      </c>
      <c r="H503" s="373" t="s">
        <v>7</v>
      </c>
      <c r="I503" s="372" t="s">
        <v>2069</v>
      </c>
      <c r="J503" s="374">
        <v>6</v>
      </c>
    </row>
    <row r="504" spans="1:10" x14ac:dyDescent="0.3">
      <c r="A504" s="369" t="s">
        <v>2953</v>
      </c>
      <c r="B504" s="369" t="s">
        <v>192</v>
      </c>
      <c r="C504" s="369" t="s">
        <v>2920</v>
      </c>
      <c r="D504" s="369" t="s">
        <v>2925</v>
      </c>
      <c r="E504" s="369" t="s">
        <v>2945</v>
      </c>
      <c r="F504" s="369" t="str">
        <f>IFERROR(VLOOKUP(E504,[2]P!$D$2:$E$14,2,0),"Non")</f>
        <v>Oui</v>
      </c>
      <c r="G504" s="369" t="s">
        <v>666</v>
      </c>
      <c r="H504" s="370" t="s">
        <v>7</v>
      </c>
      <c r="I504" s="369" t="s">
        <v>2069</v>
      </c>
      <c r="J504" s="371">
        <v>0.04</v>
      </c>
    </row>
    <row r="505" spans="1:10" x14ac:dyDescent="0.3">
      <c r="A505" s="372" t="s">
        <v>2953</v>
      </c>
      <c r="B505" s="372" t="s">
        <v>3054</v>
      </c>
      <c r="C505" s="372" t="s">
        <v>2920</v>
      </c>
      <c r="D505" s="372" t="s">
        <v>2925</v>
      </c>
      <c r="E505" s="372" t="s">
        <v>2928</v>
      </c>
      <c r="F505" s="372" t="str">
        <f>IFERROR(VLOOKUP(E505,[2]P!$D$2:$E$14,2,0),"Non")</f>
        <v>Oui</v>
      </c>
      <c r="G505" s="372" t="s">
        <v>666</v>
      </c>
      <c r="H505" s="373" t="s">
        <v>7</v>
      </c>
      <c r="I505" s="372" t="s">
        <v>2069</v>
      </c>
      <c r="J505" s="374">
        <v>4.3099999999999996</v>
      </c>
    </row>
    <row r="506" spans="1:10" x14ac:dyDescent="0.3">
      <c r="A506" s="369" t="s">
        <v>2953</v>
      </c>
      <c r="B506" s="369" t="s">
        <v>3055</v>
      </c>
      <c r="C506" s="369" t="s">
        <v>2969</v>
      </c>
      <c r="D506" s="369" t="s">
        <v>2922</v>
      </c>
      <c r="E506" s="369" t="s">
        <v>2050</v>
      </c>
      <c r="F506" s="369" t="str">
        <f>IFERROR(VLOOKUP(E506,[2]P!$D$2:$E$14,2,0),"Non")</f>
        <v>Non</v>
      </c>
      <c r="G506" s="369" t="s">
        <v>675</v>
      </c>
      <c r="H506" s="370" t="s">
        <v>675</v>
      </c>
      <c r="I506" s="369" t="s">
        <v>2069</v>
      </c>
      <c r="J506" s="371">
        <v>0.03</v>
      </c>
    </row>
    <row r="507" spans="1:10" x14ac:dyDescent="0.3">
      <c r="A507" s="372" t="s">
        <v>2953</v>
      </c>
      <c r="B507" s="372" t="s">
        <v>3055</v>
      </c>
      <c r="C507" s="372" t="s">
        <v>2969</v>
      </c>
      <c r="D507" s="372" t="s">
        <v>2922</v>
      </c>
      <c r="E507" s="372" t="s">
        <v>2924</v>
      </c>
      <c r="F507" s="372" t="str">
        <f>IFERROR(VLOOKUP(E507,[2]P!$D$2:$E$14,2,0),"Non")</f>
        <v>Non</v>
      </c>
      <c r="G507" s="372" t="s">
        <v>675</v>
      </c>
      <c r="H507" s="373" t="s">
        <v>675</v>
      </c>
      <c r="I507" s="372" t="s">
        <v>2069</v>
      </c>
      <c r="J507" s="374">
        <v>0.12</v>
      </c>
    </row>
    <row r="508" spans="1:10" x14ac:dyDescent="0.3">
      <c r="A508" s="369" t="s">
        <v>2953</v>
      </c>
      <c r="B508" s="369" t="s">
        <v>3055</v>
      </c>
      <c r="C508" s="369" t="s">
        <v>2969</v>
      </c>
      <c r="D508" s="369" t="s">
        <v>2922</v>
      </c>
      <c r="E508" s="369" t="s">
        <v>2054</v>
      </c>
      <c r="F508" s="369" t="str">
        <f>IFERROR(VLOOKUP(E508,[2]P!$D$2:$E$14,2,0),"Non")</f>
        <v>Non</v>
      </c>
      <c r="G508" s="369" t="s">
        <v>675</v>
      </c>
      <c r="H508" s="370" t="s">
        <v>675</v>
      </c>
      <c r="I508" s="369" t="s">
        <v>2069</v>
      </c>
      <c r="J508" s="371">
        <v>0.08</v>
      </c>
    </row>
    <row r="509" spans="1:10" x14ac:dyDescent="0.3">
      <c r="A509" s="372" t="s">
        <v>2953</v>
      </c>
      <c r="B509" s="372" t="s">
        <v>578</v>
      </c>
      <c r="C509" s="372" t="s">
        <v>2920</v>
      </c>
      <c r="D509" s="372" t="s">
        <v>2925</v>
      </c>
      <c r="E509" s="372" t="s">
        <v>2945</v>
      </c>
      <c r="F509" s="372" t="str">
        <f>IFERROR(VLOOKUP(E509,[2]P!$D$2:$E$14,2,0),"Non")</f>
        <v>Oui</v>
      </c>
      <c r="G509" s="372" t="s">
        <v>666</v>
      </c>
      <c r="H509" s="373" t="s">
        <v>7</v>
      </c>
      <c r="I509" s="372" t="s">
        <v>2069</v>
      </c>
      <c r="J509" s="374">
        <v>0.04</v>
      </c>
    </row>
    <row r="510" spans="1:10" x14ac:dyDescent="0.3">
      <c r="A510" s="369" t="s">
        <v>2953</v>
      </c>
      <c r="B510" s="369" t="s">
        <v>3056</v>
      </c>
      <c r="C510" s="369" t="s">
        <v>2969</v>
      </c>
      <c r="D510" s="369" t="s">
        <v>2921</v>
      </c>
      <c r="E510" s="369" t="s">
        <v>2041</v>
      </c>
      <c r="F510" s="369" t="str">
        <f>IFERROR(VLOOKUP(E510,[2]P!$D$2:$E$14,2,0),"Non")</f>
        <v>Non</v>
      </c>
      <c r="G510" s="369" t="s">
        <v>675</v>
      </c>
      <c r="H510" s="370" t="s">
        <v>675</v>
      </c>
      <c r="I510" s="369" t="s">
        <v>2069</v>
      </c>
      <c r="J510" s="371">
        <v>2146.02</v>
      </c>
    </row>
    <row r="511" spans="1:10" x14ac:dyDescent="0.3">
      <c r="A511" s="372" t="s">
        <v>2953</v>
      </c>
      <c r="B511" s="372" t="s">
        <v>3057</v>
      </c>
      <c r="C511" s="372" t="s">
        <v>2969</v>
      </c>
      <c r="D511" s="372" t="s">
        <v>2922</v>
      </c>
      <c r="E511" s="372" t="s">
        <v>2050</v>
      </c>
      <c r="F511" s="372" t="str">
        <f>IFERROR(VLOOKUP(E511,[2]P!$D$2:$E$14,2,0),"Non")</f>
        <v>Non</v>
      </c>
      <c r="G511" s="372" t="s">
        <v>675</v>
      </c>
      <c r="H511" s="373" t="s">
        <v>675</v>
      </c>
      <c r="I511" s="372" t="s">
        <v>2069</v>
      </c>
      <c r="J511" s="374">
        <v>1498.58</v>
      </c>
    </row>
    <row r="512" spans="1:10" x14ac:dyDescent="0.3">
      <c r="A512" s="369" t="s">
        <v>2953</v>
      </c>
      <c r="B512" s="369" t="s">
        <v>3057</v>
      </c>
      <c r="C512" s="369" t="s">
        <v>2969</v>
      </c>
      <c r="D512" s="369" t="s">
        <v>2922</v>
      </c>
      <c r="E512" s="369" t="s">
        <v>1931</v>
      </c>
      <c r="F512" s="369" t="str">
        <f>IFERROR(VLOOKUP(E512,[2]P!$D$2:$E$14,2,0),"Non")</f>
        <v>Non</v>
      </c>
      <c r="G512" s="369" t="s">
        <v>675</v>
      </c>
      <c r="H512" s="370" t="s">
        <v>675</v>
      </c>
      <c r="I512" s="369" t="s">
        <v>2069</v>
      </c>
      <c r="J512" s="371">
        <v>31.2</v>
      </c>
    </row>
    <row r="513" spans="1:10" x14ac:dyDescent="0.3">
      <c r="A513" s="372" t="s">
        <v>2953</v>
      </c>
      <c r="B513" s="372" t="s">
        <v>3057</v>
      </c>
      <c r="C513" s="372" t="s">
        <v>2969</v>
      </c>
      <c r="D513" s="372" t="s">
        <v>2922</v>
      </c>
      <c r="E513" s="372" t="s">
        <v>2924</v>
      </c>
      <c r="F513" s="372" t="str">
        <f>IFERROR(VLOOKUP(E513,[2]P!$D$2:$E$14,2,0),"Non")</f>
        <v>Non</v>
      </c>
      <c r="G513" s="372" t="s">
        <v>675</v>
      </c>
      <c r="H513" s="373" t="s">
        <v>675</v>
      </c>
      <c r="I513" s="372" t="s">
        <v>2069</v>
      </c>
      <c r="J513" s="374">
        <v>0.01</v>
      </c>
    </row>
    <row r="514" spans="1:10" x14ac:dyDescent="0.3">
      <c r="A514" s="369" t="s">
        <v>2953</v>
      </c>
      <c r="B514" s="369" t="s">
        <v>3057</v>
      </c>
      <c r="C514" s="369" t="s">
        <v>2969</v>
      </c>
      <c r="D514" s="369" t="s">
        <v>2922</v>
      </c>
      <c r="E514" s="369" t="s">
        <v>2923</v>
      </c>
      <c r="F514" s="369" t="str">
        <f>IFERROR(VLOOKUP(E514,[2]P!$D$2:$E$14,2,0),"Non")</f>
        <v>Non</v>
      </c>
      <c r="G514" s="369" t="s">
        <v>675</v>
      </c>
      <c r="H514" s="370" t="s">
        <v>675</v>
      </c>
      <c r="I514" s="369" t="s">
        <v>2069</v>
      </c>
      <c r="J514" s="371">
        <v>6.9</v>
      </c>
    </row>
    <row r="515" spans="1:10" x14ac:dyDescent="0.3">
      <c r="A515" s="372" t="s">
        <v>2953</v>
      </c>
      <c r="B515" s="372" t="s">
        <v>3057</v>
      </c>
      <c r="C515" s="372" t="s">
        <v>2969</v>
      </c>
      <c r="D515" s="372" t="s">
        <v>2922</v>
      </c>
      <c r="E515" s="372" t="s">
        <v>2054</v>
      </c>
      <c r="F515" s="372" t="str">
        <f>IFERROR(VLOOKUP(E515,[2]P!$D$2:$E$14,2,0),"Non")</f>
        <v>Non</v>
      </c>
      <c r="G515" s="372" t="s">
        <v>675</v>
      </c>
      <c r="H515" s="373" t="s">
        <v>675</v>
      </c>
      <c r="I515" s="372" t="s">
        <v>2069</v>
      </c>
      <c r="J515" s="374">
        <v>1786.47</v>
      </c>
    </row>
    <row r="516" spans="1:10" x14ac:dyDescent="0.3">
      <c r="A516" s="369" t="s">
        <v>2953</v>
      </c>
      <c r="B516" s="369" t="s">
        <v>3057</v>
      </c>
      <c r="C516" s="369" t="s">
        <v>2969</v>
      </c>
      <c r="D516" s="369" t="s">
        <v>2922</v>
      </c>
      <c r="E516" s="369" t="s">
        <v>2042</v>
      </c>
      <c r="F516" s="369" t="str">
        <f>IFERROR(VLOOKUP(E516,[2]P!$D$2:$E$14,2,0),"Non")</f>
        <v>Non</v>
      </c>
      <c r="G516" s="369" t="s">
        <v>675</v>
      </c>
      <c r="H516" s="370" t="s">
        <v>675</v>
      </c>
      <c r="I516" s="369" t="s">
        <v>2069</v>
      </c>
      <c r="J516" s="371">
        <v>1047.1300000000001</v>
      </c>
    </row>
    <row r="517" spans="1:10" x14ac:dyDescent="0.3">
      <c r="A517" s="372" t="s">
        <v>2953</v>
      </c>
      <c r="B517" s="372" t="s">
        <v>3057</v>
      </c>
      <c r="C517" s="372" t="s">
        <v>2969</v>
      </c>
      <c r="D517" s="372" t="s">
        <v>2922</v>
      </c>
      <c r="E517" s="372" t="s">
        <v>2052</v>
      </c>
      <c r="F517" s="372" t="str">
        <f>IFERROR(VLOOKUP(E517,[2]P!$D$2:$E$14,2,0),"Non")</f>
        <v>Non</v>
      </c>
      <c r="G517" s="372" t="s">
        <v>675</v>
      </c>
      <c r="H517" s="373" t="s">
        <v>675</v>
      </c>
      <c r="I517" s="372" t="s">
        <v>2069</v>
      </c>
      <c r="J517" s="374">
        <v>221.2</v>
      </c>
    </row>
    <row r="518" spans="1:10" x14ac:dyDescent="0.3">
      <c r="A518" s="369" t="s">
        <v>2953</v>
      </c>
      <c r="B518" s="369" t="s">
        <v>3057</v>
      </c>
      <c r="C518" s="369" t="s">
        <v>2969</v>
      </c>
      <c r="D518" s="369" t="s">
        <v>2922</v>
      </c>
      <c r="E518" s="369" t="s">
        <v>2051</v>
      </c>
      <c r="F518" s="369" t="str">
        <f>IFERROR(VLOOKUP(E518,[2]P!$D$2:$E$14,2,0),"Non")</f>
        <v>Non</v>
      </c>
      <c r="G518" s="369" t="s">
        <v>675</v>
      </c>
      <c r="H518" s="370" t="s">
        <v>675</v>
      </c>
      <c r="I518" s="369" t="s">
        <v>2069</v>
      </c>
      <c r="J518" s="371">
        <v>2.4</v>
      </c>
    </row>
    <row r="519" spans="1:10" x14ac:dyDescent="0.3">
      <c r="A519" s="372" t="s">
        <v>2953</v>
      </c>
      <c r="B519" s="372" t="s">
        <v>3057</v>
      </c>
      <c r="C519" s="372" t="s">
        <v>2969</v>
      </c>
      <c r="D519" s="372" t="s">
        <v>2922</v>
      </c>
      <c r="E519" s="372" t="s">
        <v>2053</v>
      </c>
      <c r="F519" s="372" t="str">
        <f>IFERROR(VLOOKUP(E519,[2]P!$D$2:$E$14,2,0),"Non")</f>
        <v>Non</v>
      </c>
      <c r="G519" s="372" t="s">
        <v>675</v>
      </c>
      <c r="H519" s="373" t="s">
        <v>675</v>
      </c>
      <c r="I519" s="372" t="s">
        <v>2069</v>
      </c>
      <c r="J519" s="374">
        <v>185.05</v>
      </c>
    </row>
    <row r="520" spans="1:10" x14ac:dyDescent="0.3">
      <c r="A520" s="369" t="s">
        <v>2953</v>
      </c>
      <c r="B520" s="369" t="s">
        <v>3057</v>
      </c>
      <c r="C520" s="369" t="s">
        <v>2969</v>
      </c>
      <c r="D520" s="369" t="s">
        <v>2922</v>
      </c>
      <c r="E520" s="369" t="s">
        <v>2043</v>
      </c>
      <c r="F520" s="369" t="str">
        <f>IFERROR(VLOOKUP(E520,[2]P!$D$2:$E$14,2,0),"Non")</f>
        <v>Non</v>
      </c>
      <c r="G520" s="369" t="s">
        <v>675</v>
      </c>
      <c r="H520" s="370" t="s">
        <v>675</v>
      </c>
      <c r="I520" s="369" t="s">
        <v>2069</v>
      </c>
      <c r="J520" s="371">
        <v>2599.83</v>
      </c>
    </row>
    <row r="521" spans="1:10" x14ac:dyDescent="0.3">
      <c r="A521" s="372" t="s">
        <v>2953</v>
      </c>
      <c r="B521" s="372" t="s">
        <v>3058</v>
      </c>
      <c r="C521" s="372" t="s">
        <v>2920</v>
      </c>
      <c r="D521" s="372" t="s">
        <v>2922</v>
      </c>
      <c r="E521" s="372" t="s">
        <v>2050</v>
      </c>
      <c r="F521" s="372" t="str">
        <f>IFERROR(VLOOKUP(E521,[2]P!$D$2:$E$14,2,0),"Non")</f>
        <v>Non</v>
      </c>
      <c r="G521" s="372" t="s">
        <v>675</v>
      </c>
      <c r="H521" s="373" t="s">
        <v>675</v>
      </c>
      <c r="I521" s="372" t="s">
        <v>2069</v>
      </c>
      <c r="J521" s="374">
        <v>184.6</v>
      </c>
    </row>
    <row r="522" spans="1:10" x14ac:dyDescent="0.3">
      <c r="A522" s="369" t="s">
        <v>2953</v>
      </c>
      <c r="B522" s="369" t="s">
        <v>3058</v>
      </c>
      <c r="C522" s="369" t="s">
        <v>2920</v>
      </c>
      <c r="D522" s="369" t="s">
        <v>2922</v>
      </c>
      <c r="E522" s="369" t="s">
        <v>1931</v>
      </c>
      <c r="F522" s="369" t="str">
        <f>IFERROR(VLOOKUP(E522,[2]P!$D$2:$E$14,2,0),"Non")</f>
        <v>Non</v>
      </c>
      <c r="G522" s="369" t="s">
        <v>675</v>
      </c>
      <c r="H522" s="370" t="s">
        <v>675</v>
      </c>
      <c r="I522" s="369" t="s">
        <v>2069</v>
      </c>
      <c r="J522" s="371">
        <v>6.86</v>
      </c>
    </row>
    <row r="523" spans="1:10" x14ac:dyDescent="0.3">
      <c r="A523" s="372" t="s">
        <v>2953</v>
      </c>
      <c r="B523" s="372" t="s">
        <v>3058</v>
      </c>
      <c r="C523" s="372" t="s">
        <v>2920</v>
      </c>
      <c r="D523" s="372" t="s">
        <v>2922</v>
      </c>
      <c r="E523" s="372" t="s">
        <v>2923</v>
      </c>
      <c r="F523" s="372" t="str">
        <f>IFERROR(VLOOKUP(E523,[2]P!$D$2:$E$14,2,0),"Non")</f>
        <v>Non</v>
      </c>
      <c r="G523" s="372" t="s">
        <v>675</v>
      </c>
      <c r="H523" s="373" t="s">
        <v>675</v>
      </c>
      <c r="I523" s="372" t="s">
        <v>2069</v>
      </c>
      <c r="J523" s="374">
        <v>4.5599999999999996</v>
      </c>
    </row>
    <row r="524" spans="1:10" x14ac:dyDescent="0.3">
      <c r="A524" s="369" t="s">
        <v>2953</v>
      </c>
      <c r="B524" s="369" t="s">
        <v>3058</v>
      </c>
      <c r="C524" s="369" t="s">
        <v>2920</v>
      </c>
      <c r="D524" s="369" t="s">
        <v>2922</v>
      </c>
      <c r="E524" s="369" t="s">
        <v>2054</v>
      </c>
      <c r="F524" s="369" t="str">
        <f>IFERROR(VLOOKUP(E524,[2]P!$D$2:$E$14,2,0),"Non")</f>
        <v>Non</v>
      </c>
      <c r="G524" s="369" t="s">
        <v>675</v>
      </c>
      <c r="H524" s="370" t="s">
        <v>675</v>
      </c>
      <c r="I524" s="369" t="s">
        <v>2069</v>
      </c>
      <c r="J524" s="371">
        <v>113.94</v>
      </c>
    </row>
    <row r="525" spans="1:10" x14ac:dyDescent="0.3">
      <c r="A525" s="372" t="s">
        <v>2953</v>
      </c>
      <c r="B525" s="372" t="s">
        <v>3058</v>
      </c>
      <c r="C525" s="372" t="s">
        <v>2920</v>
      </c>
      <c r="D525" s="372" t="s">
        <v>2922</v>
      </c>
      <c r="E525" s="372" t="s">
        <v>2042</v>
      </c>
      <c r="F525" s="372" t="str">
        <f>IFERROR(VLOOKUP(E525,[2]P!$D$2:$E$14,2,0),"Non")</f>
        <v>Non</v>
      </c>
      <c r="G525" s="372" t="s">
        <v>675</v>
      </c>
      <c r="H525" s="373" t="s">
        <v>675</v>
      </c>
      <c r="I525" s="372" t="s">
        <v>2069</v>
      </c>
      <c r="J525" s="374">
        <v>12.72</v>
      </c>
    </row>
    <row r="526" spans="1:10" x14ac:dyDescent="0.3">
      <c r="A526" s="369" t="s">
        <v>2953</v>
      </c>
      <c r="B526" s="369" t="s">
        <v>3058</v>
      </c>
      <c r="C526" s="369" t="s">
        <v>2920</v>
      </c>
      <c r="D526" s="369" t="s">
        <v>2922</v>
      </c>
      <c r="E526" s="369" t="s">
        <v>2052</v>
      </c>
      <c r="F526" s="369" t="str">
        <f>IFERROR(VLOOKUP(E526,[2]P!$D$2:$E$14,2,0),"Non")</f>
        <v>Non</v>
      </c>
      <c r="G526" s="369" t="s">
        <v>675</v>
      </c>
      <c r="H526" s="370" t="s">
        <v>675</v>
      </c>
      <c r="I526" s="369" t="s">
        <v>2069</v>
      </c>
      <c r="J526" s="371">
        <v>15.35</v>
      </c>
    </row>
    <row r="527" spans="1:10" x14ac:dyDescent="0.3">
      <c r="A527" s="372" t="s">
        <v>2953</v>
      </c>
      <c r="B527" s="372" t="s">
        <v>3058</v>
      </c>
      <c r="C527" s="372" t="s">
        <v>2920</v>
      </c>
      <c r="D527" s="372" t="s">
        <v>2922</v>
      </c>
      <c r="E527" s="372" t="s">
        <v>2051</v>
      </c>
      <c r="F527" s="372" t="str">
        <f>IFERROR(VLOOKUP(E527,[2]P!$D$2:$E$14,2,0),"Non")</f>
        <v>Non</v>
      </c>
      <c r="G527" s="372" t="s">
        <v>675</v>
      </c>
      <c r="H527" s="373" t="s">
        <v>675</v>
      </c>
      <c r="I527" s="372" t="s">
        <v>2069</v>
      </c>
      <c r="J527" s="374">
        <v>14.73</v>
      </c>
    </row>
    <row r="528" spans="1:10" x14ac:dyDescent="0.3">
      <c r="A528" s="369" t="s">
        <v>2953</v>
      </c>
      <c r="B528" s="369" t="s">
        <v>3058</v>
      </c>
      <c r="C528" s="369" t="s">
        <v>2920</v>
      </c>
      <c r="D528" s="369" t="s">
        <v>2922</v>
      </c>
      <c r="E528" s="369" t="s">
        <v>2044</v>
      </c>
      <c r="F528" s="369" t="str">
        <f>IFERROR(VLOOKUP(E528,[2]P!$D$2:$E$14,2,0),"Non")</f>
        <v>Non</v>
      </c>
      <c r="G528" s="369" t="s">
        <v>675</v>
      </c>
      <c r="H528" s="370" t="s">
        <v>675</v>
      </c>
      <c r="I528" s="369" t="s">
        <v>2069</v>
      </c>
      <c r="J528" s="371">
        <v>1.1299999999999999</v>
      </c>
    </row>
    <row r="529" spans="1:10" x14ac:dyDescent="0.3">
      <c r="A529" s="372" t="s">
        <v>2953</v>
      </c>
      <c r="B529" s="372" t="s">
        <v>3058</v>
      </c>
      <c r="C529" s="372" t="s">
        <v>2920</v>
      </c>
      <c r="D529" s="372" t="s">
        <v>2922</v>
      </c>
      <c r="E529" s="372" t="s">
        <v>2043</v>
      </c>
      <c r="F529" s="372" t="str">
        <f>IFERROR(VLOOKUP(E529,[2]P!$D$2:$E$14,2,0),"Non")</f>
        <v>Non</v>
      </c>
      <c r="G529" s="372" t="s">
        <v>675</v>
      </c>
      <c r="H529" s="373" t="s">
        <v>675</v>
      </c>
      <c r="I529" s="372" t="s">
        <v>2069</v>
      </c>
      <c r="J529" s="374">
        <v>376.66</v>
      </c>
    </row>
    <row r="530" spans="1:10" x14ac:dyDescent="0.3">
      <c r="A530" s="369" t="s">
        <v>2953</v>
      </c>
      <c r="B530" s="369" t="s">
        <v>3059</v>
      </c>
      <c r="C530" s="369" t="s">
        <v>2920</v>
      </c>
      <c r="D530" s="369" t="s">
        <v>2921</v>
      </c>
      <c r="E530" s="369" t="s">
        <v>2041</v>
      </c>
      <c r="F530" s="369" t="str">
        <f>IFERROR(VLOOKUP(E530,[2]P!$D$2:$E$14,2,0),"Non")</f>
        <v>Non</v>
      </c>
      <c r="G530" s="369" t="s">
        <v>675</v>
      </c>
      <c r="H530" s="370" t="s">
        <v>675</v>
      </c>
      <c r="I530" s="369" t="s">
        <v>2069</v>
      </c>
      <c r="J530" s="371">
        <v>12.48</v>
      </c>
    </row>
    <row r="531" spans="1:10" x14ac:dyDescent="0.3">
      <c r="A531" s="372" t="s">
        <v>2953</v>
      </c>
      <c r="B531" s="372" t="s">
        <v>200</v>
      </c>
      <c r="C531" s="372" t="s">
        <v>2920</v>
      </c>
      <c r="D531" s="372" t="s">
        <v>2925</v>
      </c>
      <c r="E531" s="372" t="s">
        <v>2928</v>
      </c>
      <c r="F531" s="372" t="str">
        <f>IFERROR(VLOOKUP(E531,[2]P!$D$2:$E$14,2,0),"Non")</f>
        <v>Oui</v>
      </c>
      <c r="G531" s="372" t="s">
        <v>666</v>
      </c>
      <c r="H531" s="373" t="s">
        <v>7</v>
      </c>
      <c r="I531" s="372" t="s">
        <v>2069</v>
      </c>
      <c r="J531" s="374">
        <v>8.59</v>
      </c>
    </row>
    <row r="532" spans="1:10" x14ac:dyDescent="0.3">
      <c r="A532" s="369" t="s">
        <v>2953</v>
      </c>
      <c r="B532" s="369" t="s">
        <v>3060</v>
      </c>
      <c r="C532" s="369" t="s">
        <v>2920</v>
      </c>
      <c r="D532" s="369" t="s">
        <v>2925</v>
      </c>
      <c r="E532" s="369" t="s">
        <v>2945</v>
      </c>
      <c r="F532" s="369" t="str">
        <f>IFERROR(VLOOKUP(E532,[2]P!$D$2:$E$14,2,0),"Non")</f>
        <v>Oui</v>
      </c>
      <c r="G532" s="369" t="s">
        <v>666</v>
      </c>
      <c r="H532" s="370" t="s">
        <v>7</v>
      </c>
      <c r="I532" s="369" t="s">
        <v>2069</v>
      </c>
      <c r="J532" s="371">
        <v>0.06</v>
      </c>
    </row>
    <row r="533" spans="1:10" x14ac:dyDescent="0.3">
      <c r="A533" s="372" t="s">
        <v>2953</v>
      </c>
      <c r="B533" s="372" t="s">
        <v>344</v>
      </c>
      <c r="C533" s="372" t="s">
        <v>2920</v>
      </c>
      <c r="D533" s="372" t="s">
        <v>2925</v>
      </c>
      <c r="E533" s="372" t="s">
        <v>2945</v>
      </c>
      <c r="F533" s="372" t="str">
        <f>IFERROR(VLOOKUP(E533,[2]P!$D$2:$E$14,2,0),"Non")</f>
        <v>Oui</v>
      </c>
      <c r="G533" s="372" t="s">
        <v>666</v>
      </c>
      <c r="H533" s="373" t="s">
        <v>7</v>
      </c>
      <c r="I533" s="372" t="s">
        <v>2069</v>
      </c>
      <c r="J533" s="374">
        <v>0.01</v>
      </c>
    </row>
    <row r="534" spans="1:10" x14ac:dyDescent="0.3">
      <c r="A534" s="369" t="s">
        <v>2953</v>
      </c>
      <c r="B534" s="369" t="s">
        <v>3061</v>
      </c>
      <c r="C534" s="369" t="s">
        <v>2920</v>
      </c>
      <c r="D534" s="369" t="s">
        <v>2925</v>
      </c>
      <c r="E534" s="369" t="s">
        <v>1966</v>
      </c>
      <c r="F534" s="369" t="str">
        <f>IFERROR(VLOOKUP(E534,[2]P!$D$2:$E$14,2,0),"Non")</f>
        <v>Oui</v>
      </c>
      <c r="G534" s="369" t="s">
        <v>666</v>
      </c>
      <c r="H534" s="370" t="s">
        <v>7</v>
      </c>
      <c r="I534" s="369" t="s">
        <v>2069</v>
      </c>
      <c r="J534" s="371">
        <v>2</v>
      </c>
    </row>
    <row r="535" spans="1:10" x14ac:dyDescent="0.3">
      <c r="A535" s="372" t="s">
        <v>2953</v>
      </c>
      <c r="B535" s="372" t="s">
        <v>401</v>
      </c>
      <c r="C535" s="372" t="s">
        <v>2920</v>
      </c>
      <c r="D535" s="372" t="s">
        <v>2925</v>
      </c>
      <c r="E535" s="372" t="s">
        <v>2928</v>
      </c>
      <c r="F535" s="372" t="str">
        <f>IFERROR(VLOOKUP(E535,[2]P!$D$2:$E$14,2,0),"Non")</f>
        <v>Oui</v>
      </c>
      <c r="G535" s="372" t="s">
        <v>666</v>
      </c>
      <c r="H535" s="373" t="s">
        <v>7</v>
      </c>
      <c r="I535" s="372" t="s">
        <v>2069</v>
      </c>
      <c r="J535" s="374">
        <v>0.93</v>
      </c>
    </row>
    <row r="536" spans="1:10" x14ac:dyDescent="0.3">
      <c r="A536" s="369" t="s">
        <v>2953</v>
      </c>
      <c r="B536" s="369" t="s">
        <v>3062</v>
      </c>
      <c r="C536" s="369" t="s">
        <v>2920</v>
      </c>
      <c r="D536" s="369" t="s">
        <v>2925</v>
      </c>
      <c r="E536" s="369" t="s">
        <v>1976</v>
      </c>
      <c r="F536" s="369" t="str">
        <f>IFERROR(VLOOKUP(E536,[2]P!$D$2:$E$14,2,0),"Non")</f>
        <v>Oui</v>
      </c>
      <c r="G536" s="369" t="s">
        <v>666</v>
      </c>
      <c r="H536" s="370" t="s">
        <v>7</v>
      </c>
      <c r="I536" s="369" t="s">
        <v>2069</v>
      </c>
      <c r="J536" s="371">
        <v>1.68</v>
      </c>
    </row>
    <row r="537" spans="1:10" x14ac:dyDescent="0.3">
      <c r="A537" s="372" t="s">
        <v>2953</v>
      </c>
      <c r="B537" s="372" t="s">
        <v>3063</v>
      </c>
      <c r="C537" s="372" t="s">
        <v>2920</v>
      </c>
      <c r="D537" s="372" t="s">
        <v>2925</v>
      </c>
      <c r="E537" s="372" t="s">
        <v>2928</v>
      </c>
      <c r="F537" s="372" t="str">
        <f>IFERROR(VLOOKUP(E537,[2]P!$D$2:$E$14,2,0),"Non")</f>
        <v>Oui</v>
      </c>
      <c r="G537" s="372" t="s">
        <v>666</v>
      </c>
      <c r="H537" s="373" t="s">
        <v>7</v>
      </c>
      <c r="I537" s="372" t="s">
        <v>2069</v>
      </c>
      <c r="J537" s="374">
        <v>9.91</v>
      </c>
    </row>
    <row r="538" spans="1:10" x14ac:dyDescent="0.3">
      <c r="A538" s="369" t="s">
        <v>2953</v>
      </c>
      <c r="B538" s="369" t="s">
        <v>3064</v>
      </c>
      <c r="C538" s="369" t="s">
        <v>2920</v>
      </c>
      <c r="D538" s="369" t="s">
        <v>2922</v>
      </c>
      <c r="E538" s="369" t="s">
        <v>2924</v>
      </c>
      <c r="F538" s="369" t="str">
        <f>IFERROR(VLOOKUP(E538,[2]P!$D$2:$E$14,2,0),"Non")</f>
        <v>Non</v>
      </c>
      <c r="G538" s="369" t="s">
        <v>675</v>
      </c>
      <c r="H538" s="370" t="s">
        <v>675</v>
      </c>
      <c r="I538" s="369" t="s">
        <v>2069</v>
      </c>
      <c r="J538" s="371">
        <v>0.12</v>
      </c>
    </row>
    <row r="539" spans="1:10" x14ac:dyDescent="0.3">
      <c r="A539" s="372" t="s">
        <v>2953</v>
      </c>
      <c r="B539" s="372" t="s">
        <v>3064</v>
      </c>
      <c r="C539" s="372" t="s">
        <v>2920</v>
      </c>
      <c r="D539" s="372" t="s">
        <v>2922</v>
      </c>
      <c r="E539" s="372" t="s">
        <v>2042</v>
      </c>
      <c r="F539" s="372" t="str">
        <f>IFERROR(VLOOKUP(E539,[2]P!$D$2:$E$14,2,0),"Non")</f>
        <v>Non</v>
      </c>
      <c r="G539" s="372" t="s">
        <v>675</v>
      </c>
      <c r="H539" s="373" t="s">
        <v>675</v>
      </c>
      <c r="I539" s="372" t="s">
        <v>2069</v>
      </c>
      <c r="J539" s="374">
        <v>1.76</v>
      </c>
    </row>
    <row r="540" spans="1:10" x14ac:dyDescent="0.3">
      <c r="A540" s="369" t="s">
        <v>2953</v>
      </c>
      <c r="B540" s="369" t="s">
        <v>3064</v>
      </c>
      <c r="C540" s="369" t="s">
        <v>2920</v>
      </c>
      <c r="D540" s="369" t="s">
        <v>2922</v>
      </c>
      <c r="E540" s="369" t="s">
        <v>1889</v>
      </c>
      <c r="F540" s="369" t="str">
        <f>IFERROR(VLOOKUP(E540,[2]P!$D$2:$E$14,2,0),"Non")</f>
        <v>Non</v>
      </c>
      <c r="G540" s="369" t="s">
        <v>675</v>
      </c>
      <c r="H540" s="370" t="s">
        <v>675</v>
      </c>
      <c r="I540" s="369" t="s">
        <v>2069</v>
      </c>
      <c r="J540" s="371">
        <v>0.03</v>
      </c>
    </row>
    <row r="541" spans="1:10" x14ac:dyDescent="0.3">
      <c r="A541" s="372" t="s">
        <v>2953</v>
      </c>
      <c r="B541" s="372" t="s">
        <v>3064</v>
      </c>
      <c r="C541" s="372" t="s">
        <v>2920</v>
      </c>
      <c r="D541" s="372" t="s">
        <v>2922</v>
      </c>
      <c r="E541" s="372" t="s">
        <v>2053</v>
      </c>
      <c r="F541" s="372" t="str">
        <f>IFERROR(VLOOKUP(E541,[2]P!$D$2:$E$14,2,0),"Non")</f>
        <v>Non</v>
      </c>
      <c r="G541" s="372" t="s">
        <v>675</v>
      </c>
      <c r="H541" s="373" t="s">
        <v>675</v>
      </c>
      <c r="I541" s="372" t="s">
        <v>2069</v>
      </c>
      <c r="J541" s="374">
        <v>0.89</v>
      </c>
    </row>
    <row r="542" spans="1:10" x14ac:dyDescent="0.3">
      <c r="A542" s="369" t="s">
        <v>2953</v>
      </c>
      <c r="B542" s="369" t="s">
        <v>120</v>
      </c>
      <c r="C542" s="369" t="s">
        <v>2920</v>
      </c>
      <c r="D542" s="369" t="s">
        <v>2921</v>
      </c>
      <c r="E542" s="369" t="s">
        <v>2041</v>
      </c>
      <c r="F542" s="369" t="str">
        <f>IFERROR(VLOOKUP(E542,[2]P!$D$2:$E$14,2,0),"Non")</f>
        <v>Non</v>
      </c>
      <c r="G542" s="369" t="s">
        <v>675</v>
      </c>
      <c r="H542" s="370" t="s">
        <v>675</v>
      </c>
      <c r="I542" s="369" t="s">
        <v>2069</v>
      </c>
      <c r="J542" s="371">
        <v>26.42</v>
      </c>
    </row>
    <row r="543" spans="1:10" x14ac:dyDescent="0.3">
      <c r="A543" s="372" t="s">
        <v>2953</v>
      </c>
      <c r="B543" s="372" t="s">
        <v>396</v>
      </c>
      <c r="C543" s="372" t="s">
        <v>2920</v>
      </c>
      <c r="D543" s="372" t="s">
        <v>2925</v>
      </c>
      <c r="E543" s="372" t="s">
        <v>2928</v>
      </c>
      <c r="F543" s="372" t="str">
        <f>IFERROR(VLOOKUP(E543,[2]P!$D$2:$E$14,2,0),"Non")</f>
        <v>Oui</v>
      </c>
      <c r="G543" s="372" t="s">
        <v>666</v>
      </c>
      <c r="H543" s="373" t="s">
        <v>7</v>
      </c>
      <c r="I543" s="372" t="s">
        <v>2069</v>
      </c>
      <c r="J543" s="374">
        <v>1</v>
      </c>
    </row>
    <row r="544" spans="1:10" x14ac:dyDescent="0.3">
      <c r="A544" s="369" t="s">
        <v>2953</v>
      </c>
      <c r="B544" s="369" t="s">
        <v>538</v>
      </c>
      <c r="C544" s="369" t="s">
        <v>2920</v>
      </c>
      <c r="D544" s="369" t="s">
        <v>2925</v>
      </c>
      <c r="E544" s="369" t="s">
        <v>2928</v>
      </c>
      <c r="F544" s="369" t="str">
        <f>IFERROR(VLOOKUP(E544,[2]P!$D$2:$E$14,2,0),"Non")</f>
        <v>Oui</v>
      </c>
      <c r="G544" s="369" t="s">
        <v>666</v>
      </c>
      <c r="H544" s="370" t="s">
        <v>7</v>
      </c>
      <c r="I544" s="369" t="s">
        <v>2069</v>
      </c>
      <c r="J544" s="371">
        <v>0.02</v>
      </c>
    </row>
    <row r="545" spans="1:10" x14ac:dyDescent="0.3">
      <c r="A545" s="372" t="s">
        <v>2953</v>
      </c>
      <c r="B545" s="372" t="s">
        <v>279</v>
      </c>
      <c r="C545" s="372" t="s">
        <v>2920</v>
      </c>
      <c r="D545" s="372" t="s">
        <v>2922</v>
      </c>
      <c r="E545" s="372" t="s">
        <v>2050</v>
      </c>
      <c r="F545" s="372" t="str">
        <f>IFERROR(VLOOKUP(E545,[2]P!$D$2:$E$14,2,0),"Non")</f>
        <v>Non</v>
      </c>
      <c r="G545" s="372" t="s">
        <v>675</v>
      </c>
      <c r="H545" s="373" t="s">
        <v>675</v>
      </c>
      <c r="I545" s="372" t="s">
        <v>2069</v>
      </c>
      <c r="J545" s="374">
        <v>0.23</v>
      </c>
    </row>
    <row r="546" spans="1:10" x14ac:dyDescent="0.3">
      <c r="A546" s="369" t="s">
        <v>2953</v>
      </c>
      <c r="B546" s="369" t="s">
        <v>279</v>
      </c>
      <c r="C546" s="369" t="s">
        <v>2920</v>
      </c>
      <c r="D546" s="369" t="s">
        <v>2922</v>
      </c>
      <c r="E546" s="369" t="s">
        <v>1931</v>
      </c>
      <c r="F546" s="369" t="str">
        <f>IFERROR(VLOOKUP(E546,[2]P!$D$2:$E$14,2,0),"Non")</f>
        <v>Non</v>
      </c>
      <c r="G546" s="369" t="s">
        <v>675</v>
      </c>
      <c r="H546" s="370" t="s">
        <v>675</v>
      </c>
      <c r="I546" s="369" t="s">
        <v>2069</v>
      </c>
      <c r="J546" s="371">
        <v>0.05</v>
      </c>
    </row>
    <row r="547" spans="1:10" x14ac:dyDescent="0.3">
      <c r="A547" s="372" t="s">
        <v>2953</v>
      </c>
      <c r="B547" s="372" t="s">
        <v>279</v>
      </c>
      <c r="C547" s="372" t="s">
        <v>2920</v>
      </c>
      <c r="D547" s="372" t="s">
        <v>2922</v>
      </c>
      <c r="E547" s="372" t="s">
        <v>2924</v>
      </c>
      <c r="F547" s="372" t="str">
        <f>IFERROR(VLOOKUP(E547,[2]P!$D$2:$E$14,2,0),"Non")</f>
        <v>Non</v>
      </c>
      <c r="G547" s="372" t="s">
        <v>675</v>
      </c>
      <c r="H547" s="373" t="s">
        <v>675</v>
      </c>
      <c r="I547" s="372" t="s">
        <v>2069</v>
      </c>
      <c r="J547" s="374">
        <v>3.73</v>
      </c>
    </row>
    <row r="548" spans="1:10" x14ac:dyDescent="0.3">
      <c r="A548" s="369" t="s">
        <v>2953</v>
      </c>
      <c r="B548" s="369" t="s">
        <v>279</v>
      </c>
      <c r="C548" s="369" t="s">
        <v>2920</v>
      </c>
      <c r="D548" s="369" t="s">
        <v>2922</v>
      </c>
      <c r="E548" s="369" t="s">
        <v>2054</v>
      </c>
      <c r="F548" s="369" t="str">
        <f>IFERROR(VLOOKUP(E548,[2]P!$D$2:$E$14,2,0),"Non")</f>
        <v>Non</v>
      </c>
      <c r="G548" s="369" t="s">
        <v>675</v>
      </c>
      <c r="H548" s="370" t="s">
        <v>675</v>
      </c>
      <c r="I548" s="369" t="s">
        <v>2069</v>
      </c>
      <c r="J548" s="371">
        <v>0.08</v>
      </c>
    </row>
    <row r="549" spans="1:10" x14ac:dyDescent="0.3">
      <c r="A549" s="372" t="s">
        <v>2953</v>
      </c>
      <c r="B549" s="372" t="s">
        <v>279</v>
      </c>
      <c r="C549" s="372" t="s">
        <v>2920</v>
      </c>
      <c r="D549" s="372" t="s">
        <v>2922</v>
      </c>
      <c r="E549" s="372" t="s">
        <v>2042</v>
      </c>
      <c r="F549" s="372" t="str">
        <f>IFERROR(VLOOKUP(E549,[2]P!$D$2:$E$14,2,0),"Non")</f>
        <v>Non</v>
      </c>
      <c r="G549" s="372" t="s">
        <v>675</v>
      </c>
      <c r="H549" s="373" t="s">
        <v>675</v>
      </c>
      <c r="I549" s="372" t="s">
        <v>2069</v>
      </c>
      <c r="J549" s="374">
        <v>0.01</v>
      </c>
    </row>
    <row r="550" spans="1:10" x14ac:dyDescent="0.3">
      <c r="A550" s="369" t="s">
        <v>2953</v>
      </c>
      <c r="B550" s="369" t="s">
        <v>279</v>
      </c>
      <c r="C550" s="369" t="s">
        <v>2920</v>
      </c>
      <c r="D550" s="369" t="s">
        <v>2922</v>
      </c>
      <c r="E550" s="369" t="s">
        <v>1889</v>
      </c>
      <c r="F550" s="369" t="str">
        <f>IFERROR(VLOOKUP(E550,[2]P!$D$2:$E$14,2,0),"Non")</f>
        <v>Non</v>
      </c>
      <c r="G550" s="369" t="s">
        <v>675</v>
      </c>
      <c r="H550" s="370" t="s">
        <v>675</v>
      </c>
      <c r="I550" s="369" t="s">
        <v>2069</v>
      </c>
      <c r="J550" s="371">
        <v>0.04</v>
      </c>
    </row>
    <row r="551" spans="1:10" x14ac:dyDescent="0.3">
      <c r="A551" s="372" t="s">
        <v>2953</v>
      </c>
      <c r="B551" s="372" t="s">
        <v>279</v>
      </c>
      <c r="C551" s="372" t="s">
        <v>2920</v>
      </c>
      <c r="D551" s="372" t="s">
        <v>2922</v>
      </c>
      <c r="E551" s="372" t="s">
        <v>2044</v>
      </c>
      <c r="F551" s="372" t="str">
        <f>IFERROR(VLOOKUP(E551,[2]P!$D$2:$E$14,2,0),"Non")</f>
        <v>Non</v>
      </c>
      <c r="G551" s="372" t="s">
        <v>675</v>
      </c>
      <c r="H551" s="373" t="s">
        <v>675</v>
      </c>
      <c r="I551" s="372" t="s">
        <v>2069</v>
      </c>
      <c r="J551" s="374">
        <v>0.06</v>
      </c>
    </row>
    <row r="552" spans="1:10" x14ac:dyDescent="0.3">
      <c r="A552" s="369" t="s">
        <v>2953</v>
      </c>
      <c r="B552" s="369" t="s">
        <v>279</v>
      </c>
      <c r="C552" s="369" t="s">
        <v>2920</v>
      </c>
      <c r="D552" s="369" t="s">
        <v>2922</v>
      </c>
      <c r="E552" s="369" t="s">
        <v>2053</v>
      </c>
      <c r="F552" s="369" t="str">
        <f>IFERROR(VLOOKUP(E552,[2]P!$D$2:$E$14,2,0),"Non")</f>
        <v>Non</v>
      </c>
      <c r="G552" s="369" t="s">
        <v>675</v>
      </c>
      <c r="H552" s="370" t="s">
        <v>675</v>
      </c>
      <c r="I552" s="369" t="s">
        <v>2069</v>
      </c>
      <c r="J552" s="371">
        <v>0.02</v>
      </c>
    </row>
    <row r="553" spans="1:10" x14ac:dyDescent="0.3">
      <c r="A553" s="372" t="s">
        <v>2953</v>
      </c>
      <c r="B553" s="372" t="s">
        <v>227</v>
      </c>
      <c r="C553" s="372" t="s">
        <v>2920</v>
      </c>
      <c r="D553" s="372" t="s">
        <v>2925</v>
      </c>
      <c r="E553" s="372" t="s">
        <v>1966</v>
      </c>
      <c r="F553" s="372" t="str">
        <f>IFERROR(VLOOKUP(E553,[2]P!$D$2:$E$14,2,0),"Non")</f>
        <v>Oui</v>
      </c>
      <c r="G553" s="372" t="s">
        <v>666</v>
      </c>
      <c r="H553" s="373" t="s">
        <v>7</v>
      </c>
      <c r="I553" s="372" t="s">
        <v>2069</v>
      </c>
      <c r="J553" s="374">
        <v>2</v>
      </c>
    </row>
    <row r="554" spans="1:10" x14ac:dyDescent="0.3">
      <c r="A554" s="369" t="s">
        <v>2953</v>
      </c>
      <c r="B554" s="369" t="s">
        <v>227</v>
      </c>
      <c r="C554" s="369" t="s">
        <v>2920</v>
      </c>
      <c r="D554" s="369" t="s">
        <v>2925</v>
      </c>
      <c r="E554" s="369" t="s">
        <v>2928</v>
      </c>
      <c r="F554" s="369" t="str">
        <f>IFERROR(VLOOKUP(E554,[2]P!$D$2:$E$14,2,0),"Non")</f>
        <v>Oui</v>
      </c>
      <c r="G554" s="369" t="s">
        <v>666</v>
      </c>
      <c r="H554" s="370" t="s">
        <v>7</v>
      </c>
      <c r="I554" s="369" t="s">
        <v>2069</v>
      </c>
      <c r="J554" s="371">
        <v>2.2200000000000002</v>
      </c>
    </row>
    <row r="555" spans="1:10" x14ac:dyDescent="0.3">
      <c r="A555" s="372" t="s">
        <v>2953</v>
      </c>
      <c r="B555" s="372" t="s">
        <v>3065</v>
      </c>
      <c r="C555" s="372" t="s">
        <v>2920</v>
      </c>
      <c r="D555" s="372" t="s">
        <v>2925</v>
      </c>
      <c r="E555" s="372" t="s">
        <v>1966</v>
      </c>
      <c r="F555" s="372" t="str">
        <f>IFERROR(VLOOKUP(E555,[2]P!$D$2:$E$14,2,0),"Non")</f>
        <v>Oui</v>
      </c>
      <c r="G555" s="372" t="s">
        <v>666</v>
      </c>
      <c r="H555" s="373" t="s">
        <v>7</v>
      </c>
      <c r="I555" s="372" t="s">
        <v>2069</v>
      </c>
      <c r="J555" s="374">
        <v>2</v>
      </c>
    </row>
    <row r="556" spans="1:10" x14ac:dyDescent="0.3">
      <c r="A556" s="369" t="s">
        <v>2953</v>
      </c>
      <c r="B556" s="369" t="s">
        <v>3066</v>
      </c>
      <c r="C556" s="369" t="s">
        <v>2920</v>
      </c>
      <c r="D556" s="369" t="s">
        <v>2925</v>
      </c>
      <c r="E556" s="369" t="s">
        <v>2945</v>
      </c>
      <c r="F556" s="369" t="str">
        <f>IFERROR(VLOOKUP(E556,[2]P!$D$2:$E$14,2,0),"Non")</f>
        <v>Oui</v>
      </c>
      <c r="G556" s="369" t="s">
        <v>666</v>
      </c>
      <c r="H556" s="370" t="s">
        <v>7</v>
      </c>
      <c r="I556" s="369" t="s">
        <v>2069</v>
      </c>
      <c r="J556" s="371">
        <v>0.02</v>
      </c>
    </row>
    <row r="557" spans="1:10" x14ac:dyDescent="0.3">
      <c r="A557" s="372" t="s">
        <v>2953</v>
      </c>
      <c r="B557" s="372" t="s">
        <v>3067</v>
      </c>
      <c r="C557" s="372" t="s">
        <v>2920</v>
      </c>
      <c r="D557" s="372" t="s">
        <v>2925</v>
      </c>
      <c r="E557" s="372" t="s">
        <v>2945</v>
      </c>
      <c r="F557" s="372" t="str">
        <f>IFERROR(VLOOKUP(E557,[2]P!$D$2:$E$14,2,0),"Non")</f>
        <v>Oui</v>
      </c>
      <c r="G557" s="372" t="s">
        <v>666</v>
      </c>
      <c r="H557" s="373" t="s">
        <v>7</v>
      </c>
      <c r="I557" s="372" t="s">
        <v>2069</v>
      </c>
      <c r="J557" s="374">
        <v>0.02</v>
      </c>
    </row>
    <row r="558" spans="1:10" x14ac:dyDescent="0.3">
      <c r="A558" s="369" t="s">
        <v>2953</v>
      </c>
      <c r="B558" s="369" t="s">
        <v>3068</v>
      </c>
      <c r="C558" s="369" t="s">
        <v>2920</v>
      </c>
      <c r="D558" s="369" t="s">
        <v>2925</v>
      </c>
      <c r="E558" s="369" t="s">
        <v>2945</v>
      </c>
      <c r="F558" s="369" t="str">
        <f>IFERROR(VLOOKUP(E558,[2]P!$D$2:$E$14,2,0),"Non")</f>
        <v>Oui</v>
      </c>
      <c r="G558" s="369" t="s">
        <v>666</v>
      </c>
      <c r="H558" s="370" t="s">
        <v>7</v>
      </c>
      <c r="I558" s="369" t="s">
        <v>2069</v>
      </c>
      <c r="J558" s="371">
        <v>0.02</v>
      </c>
    </row>
    <row r="559" spans="1:10" x14ac:dyDescent="0.3">
      <c r="A559" s="372" t="s">
        <v>2953</v>
      </c>
      <c r="B559" s="372" t="s">
        <v>582</v>
      </c>
      <c r="C559" s="372" t="s">
        <v>2920</v>
      </c>
      <c r="D559" s="372" t="s">
        <v>2925</v>
      </c>
      <c r="E559" s="372" t="s">
        <v>2945</v>
      </c>
      <c r="F559" s="372" t="str">
        <f>IFERROR(VLOOKUP(E559,[2]P!$D$2:$E$14,2,0),"Non")</f>
        <v>Oui</v>
      </c>
      <c r="G559" s="372" t="s">
        <v>666</v>
      </c>
      <c r="H559" s="373" t="s">
        <v>7</v>
      </c>
      <c r="I559" s="372" t="s">
        <v>2069</v>
      </c>
      <c r="J559" s="374">
        <v>0.01</v>
      </c>
    </row>
    <row r="560" spans="1:10" x14ac:dyDescent="0.3">
      <c r="A560" s="369" t="s">
        <v>2953</v>
      </c>
      <c r="B560" s="369" t="s">
        <v>509</v>
      </c>
      <c r="C560" s="369" t="s">
        <v>2920</v>
      </c>
      <c r="D560" s="369" t="s">
        <v>2925</v>
      </c>
      <c r="E560" s="369" t="s">
        <v>2945</v>
      </c>
      <c r="F560" s="369" t="str">
        <f>IFERROR(VLOOKUP(E560,[2]P!$D$2:$E$14,2,0),"Non")</f>
        <v>Oui</v>
      </c>
      <c r="G560" s="369" t="s">
        <v>666</v>
      </c>
      <c r="H560" s="370" t="s">
        <v>7</v>
      </c>
      <c r="I560" s="369" t="s">
        <v>2069</v>
      </c>
      <c r="J560" s="371">
        <v>0.02</v>
      </c>
    </row>
    <row r="561" spans="1:10" x14ac:dyDescent="0.3">
      <c r="A561" s="372" t="s">
        <v>2953</v>
      </c>
      <c r="B561" s="372" t="s">
        <v>3069</v>
      </c>
      <c r="C561" s="372" t="s">
        <v>2920</v>
      </c>
      <c r="D561" s="372" t="s">
        <v>2925</v>
      </c>
      <c r="E561" s="372" t="s">
        <v>2945</v>
      </c>
      <c r="F561" s="372" t="str">
        <f>IFERROR(VLOOKUP(E561,[2]P!$D$2:$E$14,2,0),"Non")</f>
        <v>Oui</v>
      </c>
      <c r="G561" s="372" t="s">
        <v>666</v>
      </c>
      <c r="H561" s="373" t="s">
        <v>7</v>
      </c>
      <c r="I561" s="372" t="s">
        <v>2069</v>
      </c>
      <c r="J561" s="374">
        <v>0.03</v>
      </c>
    </row>
    <row r="562" spans="1:10" x14ac:dyDescent="0.3">
      <c r="A562" s="369" t="s">
        <v>2953</v>
      </c>
      <c r="B562" s="369" t="s">
        <v>3070</v>
      </c>
      <c r="C562" s="369" t="s">
        <v>2920</v>
      </c>
      <c r="D562" s="369" t="s">
        <v>2925</v>
      </c>
      <c r="E562" s="369" t="s">
        <v>2945</v>
      </c>
      <c r="F562" s="369" t="str">
        <f>IFERROR(VLOOKUP(E562,[2]P!$D$2:$E$14,2,0),"Non")</f>
        <v>Oui</v>
      </c>
      <c r="G562" s="369" t="s">
        <v>666</v>
      </c>
      <c r="H562" s="370" t="s">
        <v>7</v>
      </c>
      <c r="I562" s="369" t="s">
        <v>2069</v>
      </c>
      <c r="J562" s="371">
        <v>0.04</v>
      </c>
    </row>
    <row r="563" spans="1:10" x14ac:dyDescent="0.3">
      <c r="A563" s="372" t="s">
        <v>2953</v>
      </c>
      <c r="B563" s="372" t="s">
        <v>3070</v>
      </c>
      <c r="C563" s="372" t="s">
        <v>2920</v>
      </c>
      <c r="D563" s="372" t="s">
        <v>2925</v>
      </c>
      <c r="E563" s="372" t="s">
        <v>2928</v>
      </c>
      <c r="F563" s="372" t="str">
        <f>IFERROR(VLOOKUP(E563,[2]P!$D$2:$E$14,2,0),"Non")</f>
        <v>Oui</v>
      </c>
      <c r="G563" s="372" t="s">
        <v>666</v>
      </c>
      <c r="H563" s="373" t="s">
        <v>7</v>
      </c>
      <c r="I563" s="372" t="s">
        <v>2069</v>
      </c>
      <c r="J563" s="374">
        <v>31.59</v>
      </c>
    </row>
    <row r="564" spans="1:10" x14ac:dyDescent="0.3">
      <c r="A564" s="369" t="s">
        <v>2953</v>
      </c>
      <c r="B564" s="369" t="s">
        <v>3071</v>
      </c>
      <c r="C564" s="369" t="s">
        <v>2920</v>
      </c>
      <c r="D564" s="369" t="s">
        <v>2925</v>
      </c>
      <c r="E564" s="369" t="s">
        <v>2945</v>
      </c>
      <c r="F564" s="369" t="str">
        <f>IFERROR(VLOOKUP(E564,[2]P!$D$2:$E$14,2,0),"Non")</f>
        <v>Oui</v>
      </c>
      <c r="G564" s="369" t="s">
        <v>666</v>
      </c>
      <c r="H564" s="370" t="s">
        <v>7</v>
      </c>
      <c r="I564" s="369" t="s">
        <v>2069</v>
      </c>
      <c r="J564" s="371">
        <v>0.02</v>
      </c>
    </row>
    <row r="565" spans="1:10" x14ac:dyDescent="0.3">
      <c r="A565" s="372" t="s">
        <v>2953</v>
      </c>
      <c r="B565" s="372" t="s">
        <v>3072</v>
      </c>
      <c r="C565" s="372" t="s">
        <v>2920</v>
      </c>
      <c r="D565" s="372" t="s">
        <v>2925</v>
      </c>
      <c r="E565" s="372" t="s">
        <v>1976</v>
      </c>
      <c r="F565" s="372" t="str">
        <f>IFERROR(VLOOKUP(E565,[2]P!$D$2:$E$14,2,0),"Non")</f>
        <v>Oui</v>
      </c>
      <c r="G565" s="372" t="s">
        <v>666</v>
      </c>
      <c r="H565" s="373" t="s">
        <v>7</v>
      </c>
      <c r="I565" s="372" t="s">
        <v>2069</v>
      </c>
      <c r="J565" s="374">
        <v>22.09</v>
      </c>
    </row>
    <row r="566" spans="1:10" x14ac:dyDescent="0.3">
      <c r="A566" s="369" t="s">
        <v>2953</v>
      </c>
      <c r="B566" s="369" t="s">
        <v>3073</v>
      </c>
      <c r="C566" s="369" t="s">
        <v>2920</v>
      </c>
      <c r="D566" s="369" t="s">
        <v>2921</v>
      </c>
      <c r="E566" s="369" t="s">
        <v>2041</v>
      </c>
      <c r="F566" s="369" t="str">
        <f>IFERROR(VLOOKUP(E566,[2]P!$D$2:$E$14,2,0),"Non")</f>
        <v>Non</v>
      </c>
      <c r="G566" s="369" t="s">
        <v>675</v>
      </c>
      <c r="H566" s="370" t="s">
        <v>675</v>
      </c>
      <c r="I566" s="369" t="s">
        <v>2069</v>
      </c>
      <c r="J566" s="371">
        <v>4772.82</v>
      </c>
    </row>
    <row r="567" spans="1:10" x14ac:dyDescent="0.3">
      <c r="A567" s="372" t="s">
        <v>2953</v>
      </c>
      <c r="B567" s="372" t="s">
        <v>3074</v>
      </c>
      <c r="C567" s="372" t="s">
        <v>2920</v>
      </c>
      <c r="D567" s="372" t="s">
        <v>2925</v>
      </c>
      <c r="E567" s="372" t="s">
        <v>1976</v>
      </c>
      <c r="F567" s="372" t="str">
        <f>IFERROR(VLOOKUP(E567,[2]P!$D$2:$E$14,2,0),"Non")</f>
        <v>Oui</v>
      </c>
      <c r="G567" s="372" t="s">
        <v>666</v>
      </c>
      <c r="H567" s="373" t="s">
        <v>7</v>
      </c>
      <c r="I567" s="372" t="s">
        <v>2069</v>
      </c>
      <c r="J567" s="374">
        <v>1.23</v>
      </c>
    </row>
    <row r="568" spans="1:10" x14ac:dyDescent="0.3">
      <c r="A568" s="369" t="s">
        <v>2953</v>
      </c>
      <c r="B568" s="369" t="s">
        <v>3075</v>
      </c>
      <c r="C568" s="369" t="s">
        <v>2920</v>
      </c>
      <c r="D568" s="369" t="s">
        <v>2925</v>
      </c>
      <c r="E568" s="369" t="s">
        <v>1966</v>
      </c>
      <c r="F568" s="369" t="str">
        <f>IFERROR(VLOOKUP(E568,[2]P!$D$2:$E$14,2,0),"Non")</f>
        <v>Oui</v>
      </c>
      <c r="G568" s="369" t="s">
        <v>666</v>
      </c>
      <c r="H568" s="370" t="s">
        <v>7</v>
      </c>
      <c r="I568" s="369" t="s">
        <v>2069</v>
      </c>
      <c r="J568" s="371">
        <v>2</v>
      </c>
    </row>
    <row r="569" spans="1:10" x14ac:dyDescent="0.3">
      <c r="A569" s="372" t="s">
        <v>2953</v>
      </c>
      <c r="B569" s="372" t="s">
        <v>3075</v>
      </c>
      <c r="C569" s="372" t="s">
        <v>2920</v>
      </c>
      <c r="D569" s="372" t="s">
        <v>2925</v>
      </c>
      <c r="E569" s="372" t="s">
        <v>2928</v>
      </c>
      <c r="F569" s="372" t="str">
        <f>IFERROR(VLOOKUP(E569,[2]P!$D$2:$E$14,2,0),"Non")</f>
        <v>Oui</v>
      </c>
      <c r="G569" s="372" t="s">
        <v>666</v>
      </c>
      <c r="H569" s="373" t="s">
        <v>7</v>
      </c>
      <c r="I569" s="372" t="s">
        <v>2069</v>
      </c>
      <c r="J569" s="374">
        <v>7.13</v>
      </c>
    </row>
    <row r="570" spans="1:10" x14ac:dyDescent="0.3">
      <c r="A570" s="369" t="s">
        <v>2953</v>
      </c>
      <c r="B570" s="369" t="s">
        <v>3076</v>
      </c>
      <c r="C570" s="369" t="s">
        <v>2920</v>
      </c>
      <c r="D570" s="369" t="s">
        <v>2925</v>
      </c>
      <c r="E570" s="369" t="s">
        <v>1889</v>
      </c>
      <c r="F570" s="369" t="str">
        <f>IFERROR(VLOOKUP(E570,[2]P!$D$2:$E$14,2,0),"Non")</f>
        <v>Non</v>
      </c>
      <c r="G570" s="369" t="s">
        <v>675</v>
      </c>
      <c r="H570" s="370" t="s">
        <v>675</v>
      </c>
      <c r="I570" s="369" t="s">
        <v>2069</v>
      </c>
      <c r="J570" s="371">
        <v>0.12</v>
      </c>
    </row>
    <row r="571" spans="1:10" x14ac:dyDescent="0.3">
      <c r="A571" s="372" t="s">
        <v>2953</v>
      </c>
      <c r="B571" s="372" t="s">
        <v>3076</v>
      </c>
      <c r="C571" s="372" t="s">
        <v>2920</v>
      </c>
      <c r="D571" s="372" t="s">
        <v>2925</v>
      </c>
      <c r="E571" s="372" t="s">
        <v>2928</v>
      </c>
      <c r="F571" s="372" t="str">
        <f>IFERROR(VLOOKUP(E571,[2]P!$D$2:$E$14,2,0),"Non")</f>
        <v>Oui</v>
      </c>
      <c r="G571" s="372" t="s">
        <v>666</v>
      </c>
      <c r="H571" s="373" t="s">
        <v>7</v>
      </c>
      <c r="I571" s="372" t="s">
        <v>2069</v>
      </c>
      <c r="J571" s="374">
        <v>1.2</v>
      </c>
    </row>
    <row r="572" spans="1:10" x14ac:dyDescent="0.3">
      <c r="A572" s="369" t="s">
        <v>2953</v>
      </c>
      <c r="B572" s="369" t="s">
        <v>3077</v>
      </c>
      <c r="C572" s="369" t="s">
        <v>2920</v>
      </c>
      <c r="D572" s="369" t="s">
        <v>24</v>
      </c>
      <c r="E572" s="369" t="s">
        <v>3078</v>
      </c>
      <c r="F572" s="369" t="str">
        <f>IFERROR(VLOOKUP(E572,[2]P!$D$2:$E$14,2,0),"Non")</f>
        <v>Non</v>
      </c>
      <c r="G572" s="369" t="s">
        <v>675</v>
      </c>
      <c r="H572" s="370" t="s">
        <v>675</v>
      </c>
      <c r="I572" s="369" t="s">
        <v>2069</v>
      </c>
      <c r="J572" s="371">
        <v>236.51</v>
      </c>
    </row>
    <row r="573" spans="1:10" x14ac:dyDescent="0.3">
      <c r="A573" s="372" t="s">
        <v>2953</v>
      </c>
      <c r="B573" s="372" t="s">
        <v>3079</v>
      </c>
      <c r="C573" s="372" t="s">
        <v>2920</v>
      </c>
      <c r="D573" s="372" t="s">
        <v>2925</v>
      </c>
      <c r="E573" s="372" t="s">
        <v>2928</v>
      </c>
      <c r="F573" s="372" t="str">
        <f>IFERROR(VLOOKUP(E573,[2]P!$D$2:$E$14,2,0),"Non")</f>
        <v>Oui</v>
      </c>
      <c r="G573" s="372" t="s">
        <v>666</v>
      </c>
      <c r="H573" s="373" t="s">
        <v>7</v>
      </c>
      <c r="I573" s="372" t="s">
        <v>2069</v>
      </c>
      <c r="J573" s="374">
        <v>13.84</v>
      </c>
    </row>
    <row r="574" spans="1:10" x14ac:dyDescent="0.3">
      <c r="A574" s="369" t="s">
        <v>2953</v>
      </c>
      <c r="B574" s="369" t="s">
        <v>3080</v>
      </c>
      <c r="C574" s="369" t="s">
        <v>2920</v>
      </c>
      <c r="D574" s="369" t="s">
        <v>2925</v>
      </c>
      <c r="E574" s="369" t="s">
        <v>2928</v>
      </c>
      <c r="F574" s="369" t="str">
        <f>IFERROR(VLOOKUP(E574,[2]P!$D$2:$E$14,2,0),"Non")</f>
        <v>Oui</v>
      </c>
      <c r="G574" s="369" t="s">
        <v>666</v>
      </c>
      <c r="H574" s="370" t="s">
        <v>7</v>
      </c>
      <c r="I574" s="369" t="s">
        <v>2069</v>
      </c>
      <c r="J574" s="371">
        <v>1.3</v>
      </c>
    </row>
    <row r="575" spans="1:10" x14ac:dyDescent="0.3">
      <c r="A575" s="372" t="s">
        <v>2953</v>
      </c>
      <c r="B575" s="372" t="s">
        <v>3081</v>
      </c>
      <c r="C575" s="372" t="s">
        <v>2920</v>
      </c>
      <c r="D575" s="372" t="s">
        <v>2925</v>
      </c>
      <c r="E575" s="372" t="s">
        <v>2945</v>
      </c>
      <c r="F575" s="372" t="str">
        <f>IFERROR(VLOOKUP(E575,[2]P!$D$2:$E$14,2,0),"Non")</f>
        <v>Oui</v>
      </c>
      <c r="G575" s="372" t="s">
        <v>666</v>
      </c>
      <c r="H575" s="373" t="s">
        <v>7</v>
      </c>
      <c r="I575" s="372" t="s">
        <v>2069</v>
      </c>
      <c r="J575" s="374">
        <v>0.01</v>
      </c>
    </row>
    <row r="576" spans="1:10" x14ac:dyDescent="0.3">
      <c r="A576" s="369" t="s">
        <v>2953</v>
      </c>
      <c r="B576" s="369" t="s">
        <v>3082</v>
      </c>
      <c r="C576" s="369" t="s">
        <v>2969</v>
      </c>
      <c r="D576" s="369" t="s">
        <v>2921</v>
      </c>
      <c r="E576" s="369" t="s">
        <v>2041</v>
      </c>
      <c r="F576" s="369" t="str">
        <f>IFERROR(VLOOKUP(E576,[2]P!$D$2:$E$14,2,0),"Non")</f>
        <v>Non</v>
      </c>
      <c r="G576" s="369" t="s">
        <v>675</v>
      </c>
      <c r="H576" s="370" t="s">
        <v>675</v>
      </c>
      <c r="I576" s="369" t="s">
        <v>2069</v>
      </c>
      <c r="J576" s="371">
        <v>36.83</v>
      </c>
    </row>
    <row r="577" spans="1:10" x14ac:dyDescent="0.3">
      <c r="A577" s="372" t="s">
        <v>2953</v>
      </c>
      <c r="B577" s="372" t="s">
        <v>132</v>
      </c>
      <c r="C577" s="372" t="s">
        <v>2920</v>
      </c>
      <c r="D577" s="372" t="s">
        <v>2925</v>
      </c>
      <c r="E577" s="372" t="s">
        <v>1976</v>
      </c>
      <c r="F577" s="372" t="str">
        <f>IFERROR(VLOOKUP(E577,[2]P!$D$2:$E$14,2,0),"Non")</f>
        <v>Oui</v>
      </c>
      <c r="G577" s="372" t="s">
        <v>666</v>
      </c>
      <c r="H577" s="373" t="s">
        <v>7</v>
      </c>
      <c r="I577" s="372" t="s">
        <v>2069</v>
      </c>
      <c r="J577" s="374">
        <v>8.9600000000000009</v>
      </c>
    </row>
    <row r="578" spans="1:10" x14ac:dyDescent="0.3">
      <c r="A578" s="369" t="s">
        <v>2953</v>
      </c>
      <c r="B578" s="369" t="s">
        <v>3083</v>
      </c>
      <c r="C578" s="369" t="s">
        <v>2920</v>
      </c>
      <c r="D578" s="369" t="s">
        <v>2925</v>
      </c>
      <c r="E578" s="369" t="s">
        <v>1955</v>
      </c>
      <c r="F578" s="369" t="str">
        <f>IFERROR(VLOOKUP(E578,[2]P!$D$2:$E$14,2,0),"Non")</f>
        <v>Oui</v>
      </c>
      <c r="G578" s="369" t="s">
        <v>666</v>
      </c>
      <c r="H578" s="370" t="s">
        <v>7</v>
      </c>
      <c r="I578" s="369" t="s">
        <v>2069</v>
      </c>
      <c r="J578" s="371">
        <v>19.46</v>
      </c>
    </row>
    <row r="579" spans="1:10" x14ac:dyDescent="0.3">
      <c r="A579" s="372" t="s">
        <v>2953</v>
      </c>
      <c r="B579" s="372" t="s">
        <v>3084</v>
      </c>
      <c r="C579" s="372" t="s">
        <v>2920</v>
      </c>
      <c r="D579" s="372" t="s">
        <v>2925</v>
      </c>
      <c r="E579" s="372" t="s">
        <v>1955</v>
      </c>
      <c r="F579" s="372" t="str">
        <f>IFERROR(VLOOKUP(E579,[2]P!$D$2:$E$14,2,0),"Non")</f>
        <v>Oui</v>
      </c>
      <c r="G579" s="372" t="s">
        <v>666</v>
      </c>
      <c r="H579" s="373" t="s">
        <v>7</v>
      </c>
      <c r="I579" s="372" t="s">
        <v>2069</v>
      </c>
      <c r="J579" s="374">
        <v>0.54</v>
      </c>
    </row>
    <row r="580" spans="1:10" x14ac:dyDescent="0.3">
      <c r="A580" s="369" t="s">
        <v>2953</v>
      </c>
      <c r="B580" s="369" t="s">
        <v>3085</v>
      </c>
      <c r="C580" s="369" t="s">
        <v>2920</v>
      </c>
      <c r="D580" s="369" t="s">
        <v>2925</v>
      </c>
      <c r="E580" s="369" t="s">
        <v>1966</v>
      </c>
      <c r="F580" s="369" t="str">
        <f>IFERROR(VLOOKUP(E580,[2]P!$D$2:$E$14,2,0),"Non")</f>
        <v>Oui</v>
      </c>
      <c r="G580" s="369" t="s">
        <v>666</v>
      </c>
      <c r="H580" s="370" t="s">
        <v>7</v>
      </c>
      <c r="I580" s="369" t="s">
        <v>2069</v>
      </c>
      <c r="J580" s="371">
        <v>2</v>
      </c>
    </row>
    <row r="581" spans="1:10" x14ac:dyDescent="0.3">
      <c r="A581" s="372" t="s">
        <v>2953</v>
      </c>
      <c r="B581" s="372" t="s">
        <v>594</v>
      </c>
      <c r="C581" s="372" t="s">
        <v>2920</v>
      </c>
      <c r="D581" s="372" t="s">
        <v>2925</v>
      </c>
      <c r="E581" s="372" t="s">
        <v>2945</v>
      </c>
      <c r="F581" s="372" t="str">
        <f>IFERROR(VLOOKUP(E581,[2]P!$D$2:$E$14,2,0),"Non")</f>
        <v>Oui</v>
      </c>
      <c r="G581" s="372" t="s">
        <v>666</v>
      </c>
      <c r="H581" s="373" t="s">
        <v>7</v>
      </c>
      <c r="I581" s="372" t="s">
        <v>2069</v>
      </c>
      <c r="J581" s="374">
        <v>0.01</v>
      </c>
    </row>
    <row r="582" spans="1:10" x14ac:dyDescent="0.3">
      <c r="A582" s="369" t="s">
        <v>2953</v>
      </c>
      <c r="B582" s="369" t="s">
        <v>385</v>
      </c>
      <c r="C582" s="369" t="s">
        <v>2920</v>
      </c>
      <c r="D582" s="369" t="s">
        <v>2925</v>
      </c>
      <c r="E582" s="369" t="s">
        <v>2928</v>
      </c>
      <c r="F582" s="369" t="str">
        <f>IFERROR(VLOOKUP(E582,[2]P!$D$2:$E$14,2,0),"Non")</f>
        <v>Oui</v>
      </c>
      <c r="G582" s="369" t="s">
        <v>666</v>
      </c>
      <c r="H582" s="370" t="s">
        <v>7</v>
      </c>
      <c r="I582" s="369" t="s">
        <v>2069</v>
      </c>
      <c r="J582" s="371">
        <v>1.58</v>
      </c>
    </row>
    <row r="583" spans="1:10" x14ac:dyDescent="0.3">
      <c r="A583" s="372" t="s">
        <v>2953</v>
      </c>
      <c r="B583" s="372" t="s">
        <v>170</v>
      </c>
      <c r="C583" s="372" t="s">
        <v>2920</v>
      </c>
      <c r="D583" s="372" t="s">
        <v>2922</v>
      </c>
      <c r="E583" s="372" t="s">
        <v>2050</v>
      </c>
      <c r="F583" s="372" t="str">
        <f>IFERROR(VLOOKUP(E583,[2]P!$D$2:$E$14,2,0),"Non")</f>
        <v>Non</v>
      </c>
      <c r="G583" s="372" t="s">
        <v>675</v>
      </c>
      <c r="H583" s="373" t="s">
        <v>675</v>
      </c>
      <c r="I583" s="372" t="s">
        <v>2069</v>
      </c>
      <c r="J583" s="374">
        <v>4.21</v>
      </c>
    </row>
    <row r="584" spans="1:10" x14ac:dyDescent="0.3">
      <c r="A584" s="369" t="s">
        <v>2953</v>
      </c>
      <c r="B584" s="369" t="s">
        <v>170</v>
      </c>
      <c r="C584" s="369" t="s">
        <v>2920</v>
      </c>
      <c r="D584" s="369" t="s">
        <v>2922</v>
      </c>
      <c r="E584" s="369" t="s">
        <v>1931</v>
      </c>
      <c r="F584" s="369" t="str">
        <f>IFERROR(VLOOKUP(E584,[2]P!$D$2:$E$14,2,0),"Non")</f>
        <v>Non</v>
      </c>
      <c r="G584" s="369" t="s">
        <v>675</v>
      </c>
      <c r="H584" s="370" t="s">
        <v>675</v>
      </c>
      <c r="I584" s="369" t="s">
        <v>2069</v>
      </c>
      <c r="J584" s="371">
        <v>1.35</v>
      </c>
    </row>
    <row r="585" spans="1:10" x14ac:dyDescent="0.3">
      <c r="A585" s="372" t="s">
        <v>2953</v>
      </c>
      <c r="B585" s="372" t="s">
        <v>170</v>
      </c>
      <c r="C585" s="372" t="s">
        <v>2920</v>
      </c>
      <c r="D585" s="372" t="s">
        <v>2922</v>
      </c>
      <c r="E585" s="372" t="s">
        <v>2054</v>
      </c>
      <c r="F585" s="372" t="str">
        <f>IFERROR(VLOOKUP(E585,[2]P!$D$2:$E$14,2,0),"Non")</f>
        <v>Non</v>
      </c>
      <c r="G585" s="372" t="s">
        <v>675</v>
      </c>
      <c r="H585" s="373" t="s">
        <v>675</v>
      </c>
      <c r="I585" s="372" t="s">
        <v>2069</v>
      </c>
      <c r="J585" s="374">
        <v>3.68</v>
      </c>
    </row>
    <row r="586" spans="1:10" x14ac:dyDescent="0.3">
      <c r="A586" s="369" t="s">
        <v>2953</v>
      </c>
      <c r="B586" s="369" t="s">
        <v>170</v>
      </c>
      <c r="C586" s="369" t="s">
        <v>2920</v>
      </c>
      <c r="D586" s="369" t="s">
        <v>2922</v>
      </c>
      <c r="E586" s="369" t="s">
        <v>2042</v>
      </c>
      <c r="F586" s="369" t="str">
        <f>IFERROR(VLOOKUP(E586,[2]P!$D$2:$E$14,2,0),"Non")</f>
        <v>Non</v>
      </c>
      <c r="G586" s="369" t="s">
        <v>675</v>
      </c>
      <c r="H586" s="370" t="s">
        <v>675</v>
      </c>
      <c r="I586" s="369" t="s">
        <v>2069</v>
      </c>
      <c r="J586" s="371">
        <v>1.35</v>
      </c>
    </row>
    <row r="587" spans="1:10" x14ac:dyDescent="0.3">
      <c r="A587" s="372" t="s">
        <v>2953</v>
      </c>
      <c r="B587" s="372" t="s">
        <v>170</v>
      </c>
      <c r="C587" s="372" t="s">
        <v>2920</v>
      </c>
      <c r="D587" s="372" t="s">
        <v>2922</v>
      </c>
      <c r="E587" s="372" t="s">
        <v>2051</v>
      </c>
      <c r="F587" s="372" t="str">
        <f>IFERROR(VLOOKUP(E587,[2]P!$D$2:$E$14,2,0),"Non")</f>
        <v>Non</v>
      </c>
      <c r="G587" s="372" t="s">
        <v>675</v>
      </c>
      <c r="H587" s="373" t="s">
        <v>675</v>
      </c>
      <c r="I587" s="372" t="s">
        <v>2069</v>
      </c>
      <c r="J587" s="374">
        <v>1.76</v>
      </c>
    </row>
    <row r="588" spans="1:10" x14ac:dyDescent="0.3">
      <c r="A588" s="369" t="s">
        <v>2953</v>
      </c>
      <c r="B588" s="369" t="s">
        <v>170</v>
      </c>
      <c r="C588" s="369" t="s">
        <v>2920</v>
      </c>
      <c r="D588" s="369" t="s">
        <v>2922</v>
      </c>
      <c r="E588" s="369" t="s">
        <v>2063</v>
      </c>
      <c r="F588" s="369" t="str">
        <f>IFERROR(VLOOKUP(E588,[2]P!$D$2:$E$14,2,0),"Non")</f>
        <v>Non</v>
      </c>
      <c r="G588" s="369" t="s">
        <v>675</v>
      </c>
      <c r="H588" s="370" t="s">
        <v>675</v>
      </c>
      <c r="I588" s="369" t="s">
        <v>2069</v>
      </c>
      <c r="J588" s="371">
        <v>0.09</v>
      </c>
    </row>
    <row r="589" spans="1:10" x14ac:dyDescent="0.3">
      <c r="A589" s="372" t="s">
        <v>2953</v>
      </c>
      <c r="B589" s="372" t="s">
        <v>170</v>
      </c>
      <c r="C589" s="372" t="s">
        <v>2920</v>
      </c>
      <c r="D589" s="372" t="s">
        <v>2922</v>
      </c>
      <c r="E589" s="372" t="s">
        <v>2053</v>
      </c>
      <c r="F589" s="372" t="str">
        <f>IFERROR(VLOOKUP(E589,[2]P!$D$2:$E$14,2,0),"Non")</f>
        <v>Non</v>
      </c>
      <c r="G589" s="372" t="s">
        <v>675</v>
      </c>
      <c r="H589" s="373" t="s">
        <v>675</v>
      </c>
      <c r="I589" s="372" t="s">
        <v>2069</v>
      </c>
      <c r="J589" s="374">
        <v>0.63</v>
      </c>
    </row>
    <row r="590" spans="1:10" x14ac:dyDescent="0.3">
      <c r="A590" s="369" t="s">
        <v>2953</v>
      </c>
      <c r="B590" s="369" t="s">
        <v>170</v>
      </c>
      <c r="C590" s="369" t="s">
        <v>2920</v>
      </c>
      <c r="D590" s="369" t="s">
        <v>2922</v>
      </c>
      <c r="E590" s="369" t="s">
        <v>2043</v>
      </c>
      <c r="F590" s="369" t="str">
        <f>IFERROR(VLOOKUP(E590,[2]P!$D$2:$E$14,2,0),"Non")</f>
        <v>Non</v>
      </c>
      <c r="G590" s="369" t="s">
        <v>675</v>
      </c>
      <c r="H590" s="370" t="s">
        <v>675</v>
      </c>
      <c r="I590" s="369" t="s">
        <v>2069</v>
      </c>
      <c r="J590" s="371">
        <v>0.46</v>
      </c>
    </row>
    <row r="591" spans="1:10" x14ac:dyDescent="0.3">
      <c r="A591" s="372" t="s">
        <v>2953</v>
      </c>
      <c r="B591" s="372" t="s">
        <v>3086</v>
      </c>
      <c r="C591" s="372" t="s">
        <v>2920</v>
      </c>
      <c r="D591" s="372" t="s">
        <v>2925</v>
      </c>
      <c r="E591" s="372" t="s">
        <v>1966</v>
      </c>
      <c r="F591" s="372" t="str">
        <f>IFERROR(VLOOKUP(E591,[2]P!$D$2:$E$14,2,0),"Non")</f>
        <v>Oui</v>
      </c>
      <c r="G591" s="372" t="s">
        <v>666</v>
      </c>
      <c r="H591" s="373" t="s">
        <v>7</v>
      </c>
      <c r="I591" s="372" t="s">
        <v>2069</v>
      </c>
      <c r="J591" s="374">
        <v>2</v>
      </c>
    </row>
    <row r="592" spans="1:10" x14ac:dyDescent="0.3">
      <c r="A592" s="369" t="s">
        <v>2953</v>
      </c>
      <c r="B592" s="369" t="s">
        <v>553</v>
      </c>
      <c r="C592" s="369" t="s">
        <v>2920</v>
      </c>
      <c r="D592" s="369" t="s">
        <v>2925</v>
      </c>
      <c r="E592" s="369" t="s">
        <v>2945</v>
      </c>
      <c r="F592" s="369" t="str">
        <f>IFERROR(VLOOKUP(E592,[2]P!$D$2:$E$14,2,0),"Non")</f>
        <v>Oui</v>
      </c>
      <c r="G592" s="369" t="s">
        <v>666</v>
      </c>
      <c r="H592" s="370" t="s">
        <v>7</v>
      </c>
      <c r="I592" s="369" t="s">
        <v>2069</v>
      </c>
      <c r="J592" s="371">
        <v>0.01</v>
      </c>
    </row>
    <row r="593" spans="1:10" x14ac:dyDescent="0.3">
      <c r="A593" s="372" t="s">
        <v>2953</v>
      </c>
      <c r="B593" s="372" t="s">
        <v>3087</v>
      </c>
      <c r="C593" s="372" t="s">
        <v>2920</v>
      </c>
      <c r="D593" s="372" t="s">
        <v>2925</v>
      </c>
      <c r="E593" s="372" t="s">
        <v>2945</v>
      </c>
      <c r="F593" s="372" t="str">
        <f>IFERROR(VLOOKUP(E593,[2]P!$D$2:$E$14,2,0),"Non")</f>
        <v>Oui</v>
      </c>
      <c r="G593" s="372" t="s">
        <v>666</v>
      </c>
      <c r="H593" s="373" t="s">
        <v>7</v>
      </c>
      <c r="I593" s="372" t="s">
        <v>2069</v>
      </c>
      <c r="J593" s="374">
        <v>0.03</v>
      </c>
    </row>
    <row r="594" spans="1:10" x14ac:dyDescent="0.3">
      <c r="A594" s="369" t="s">
        <v>2953</v>
      </c>
      <c r="B594" s="369" t="s">
        <v>468</v>
      </c>
      <c r="C594" s="369" t="s">
        <v>2920</v>
      </c>
      <c r="D594" s="369" t="s">
        <v>2925</v>
      </c>
      <c r="E594" s="369" t="s">
        <v>2945</v>
      </c>
      <c r="F594" s="369" t="str">
        <f>IFERROR(VLOOKUP(E594,[2]P!$D$2:$E$14,2,0),"Non")</f>
        <v>Oui</v>
      </c>
      <c r="G594" s="369" t="s">
        <v>666</v>
      </c>
      <c r="H594" s="370" t="s">
        <v>7</v>
      </c>
      <c r="I594" s="369" t="s">
        <v>2069</v>
      </c>
      <c r="J594" s="371">
        <v>0.01</v>
      </c>
    </row>
    <row r="595" spans="1:10" x14ac:dyDescent="0.3">
      <c r="A595" s="372" t="s">
        <v>2953</v>
      </c>
      <c r="B595" s="372" t="s">
        <v>451</v>
      </c>
      <c r="C595" s="372" t="s">
        <v>2920</v>
      </c>
      <c r="D595" s="372" t="s">
        <v>2922</v>
      </c>
      <c r="E595" s="372" t="s">
        <v>2050</v>
      </c>
      <c r="F595" s="372" t="str">
        <f>IFERROR(VLOOKUP(E595,[2]P!$D$2:$E$14,2,0),"Non")</f>
        <v>Non</v>
      </c>
      <c r="G595" s="372" t="s">
        <v>675</v>
      </c>
      <c r="H595" s="373" t="s">
        <v>675</v>
      </c>
      <c r="I595" s="372" t="s">
        <v>2069</v>
      </c>
      <c r="J595" s="374">
        <v>0.08</v>
      </c>
    </row>
    <row r="596" spans="1:10" x14ac:dyDescent="0.3">
      <c r="A596" s="369" t="s">
        <v>2953</v>
      </c>
      <c r="B596" s="369" t="s">
        <v>451</v>
      </c>
      <c r="C596" s="369" t="s">
        <v>2920</v>
      </c>
      <c r="D596" s="369" t="s">
        <v>2922</v>
      </c>
      <c r="E596" s="369" t="s">
        <v>2054</v>
      </c>
      <c r="F596" s="369" t="str">
        <f>IFERROR(VLOOKUP(E596,[2]P!$D$2:$E$14,2,0),"Non")</f>
        <v>Non</v>
      </c>
      <c r="G596" s="369" t="s">
        <v>675</v>
      </c>
      <c r="H596" s="370" t="s">
        <v>675</v>
      </c>
      <c r="I596" s="369" t="s">
        <v>2069</v>
      </c>
      <c r="J596" s="371">
        <v>0.08</v>
      </c>
    </row>
    <row r="597" spans="1:10" x14ac:dyDescent="0.3">
      <c r="A597" s="372" t="s">
        <v>2953</v>
      </c>
      <c r="B597" s="372" t="s">
        <v>451</v>
      </c>
      <c r="C597" s="372" t="s">
        <v>2920</v>
      </c>
      <c r="D597" s="372" t="s">
        <v>2922</v>
      </c>
      <c r="E597" s="372" t="s">
        <v>2053</v>
      </c>
      <c r="F597" s="372" t="str">
        <f>IFERROR(VLOOKUP(E597,[2]P!$D$2:$E$14,2,0),"Non")</f>
        <v>Non</v>
      </c>
      <c r="G597" s="372" t="s">
        <v>675</v>
      </c>
      <c r="H597" s="373" t="s">
        <v>675</v>
      </c>
      <c r="I597" s="372" t="s">
        <v>2069</v>
      </c>
      <c r="J597" s="374">
        <v>0</v>
      </c>
    </row>
    <row r="598" spans="1:10" x14ac:dyDescent="0.3">
      <c r="A598" s="369" t="s">
        <v>2953</v>
      </c>
      <c r="B598" s="369" t="s">
        <v>255</v>
      </c>
      <c r="C598" s="369" t="s">
        <v>2920</v>
      </c>
      <c r="D598" s="369" t="s">
        <v>2925</v>
      </c>
      <c r="E598" s="369" t="s">
        <v>1966</v>
      </c>
      <c r="F598" s="369" t="str">
        <f>IFERROR(VLOOKUP(E598,[2]P!$D$2:$E$14,2,0),"Non")</f>
        <v>Oui</v>
      </c>
      <c r="G598" s="369" t="s">
        <v>666</v>
      </c>
      <c r="H598" s="370" t="s">
        <v>7</v>
      </c>
      <c r="I598" s="369" t="s">
        <v>2069</v>
      </c>
      <c r="J598" s="371">
        <v>5</v>
      </c>
    </row>
    <row r="599" spans="1:10" x14ac:dyDescent="0.3">
      <c r="A599" s="372" t="s">
        <v>2953</v>
      </c>
      <c r="B599" s="372" t="s">
        <v>3088</v>
      </c>
      <c r="C599" s="372" t="s">
        <v>2920</v>
      </c>
      <c r="D599" s="372" t="s">
        <v>2925</v>
      </c>
      <c r="E599" s="372" t="s">
        <v>2945</v>
      </c>
      <c r="F599" s="372" t="str">
        <f>IFERROR(VLOOKUP(E599,[2]P!$D$2:$E$14,2,0),"Non")</f>
        <v>Oui</v>
      </c>
      <c r="G599" s="372" t="s">
        <v>666</v>
      </c>
      <c r="H599" s="373" t="s">
        <v>7</v>
      </c>
      <c r="I599" s="372" t="s">
        <v>2069</v>
      </c>
      <c r="J599" s="374">
        <v>0.01</v>
      </c>
    </row>
    <row r="600" spans="1:10" x14ac:dyDescent="0.3">
      <c r="A600" s="369" t="s">
        <v>2953</v>
      </c>
      <c r="B600" s="369" t="s">
        <v>261</v>
      </c>
      <c r="C600" s="369" t="s">
        <v>2920</v>
      </c>
      <c r="D600" s="369" t="s">
        <v>2925</v>
      </c>
      <c r="E600" s="369" t="s">
        <v>1966</v>
      </c>
      <c r="F600" s="369" t="str">
        <f>IFERROR(VLOOKUP(E600,[2]P!$D$2:$E$14,2,0),"Non")</f>
        <v>Oui</v>
      </c>
      <c r="G600" s="369" t="s">
        <v>666</v>
      </c>
      <c r="H600" s="370" t="s">
        <v>7</v>
      </c>
      <c r="I600" s="369" t="s">
        <v>2069</v>
      </c>
      <c r="J600" s="371">
        <v>5</v>
      </c>
    </row>
    <row r="601" spans="1:10" x14ac:dyDescent="0.3">
      <c r="A601" s="372" t="s">
        <v>2953</v>
      </c>
      <c r="B601" s="372" t="s">
        <v>3089</v>
      </c>
      <c r="C601" s="372" t="s">
        <v>2920</v>
      </c>
      <c r="D601" s="372" t="s">
        <v>2925</v>
      </c>
      <c r="E601" s="372" t="s">
        <v>2945</v>
      </c>
      <c r="F601" s="372" t="str">
        <f>IFERROR(VLOOKUP(E601,[2]P!$D$2:$E$14,2,0),"Non")</f>
        <v>Oui</v>
      </c>
      <c r="G601" s="372" t="s">
        <v>666</v>
      </c>
      <c r="H601" s="373" t="s">
        <v>7</v>
      </c>
      <c r="I601" s="372" t="s">
        <v>2069</v>
      </c>
      <c r="J601" s="374">
        <v>0.01</v>
      </c>
    </row>
    <row r="602" spans="1:10" x14ac:dyDescent="0.3">
      <c r="A602" s="369" t="s">
        <v>2953</v>
      </c>
      <c r="B602" s="369" t="s">
        <v>3090</v>
      </c>
      <c r="C602" s="369" t="s">
        <v>2920</v>
      </c>
      <c r="D602" s="369" t="s">
        <v>2925</v>
      </c>
      <c r="E602" s="369" t="s">
        <v>2945</v>
      </c>
      <c r="F602" s="369" t="str">
        <f>IFERROR(VLOOKUP(E602,[2]P!$D$2:$E$14,2,0),"Non")</f>
        <v>Oui</v>
      </c>
      <c r="G602" s="369" t="s">
        <v>666</v>
      </c>
      <c r="H602" s="370" t="s">
        <v>7</v>
      </c>
      <c r="I602" s="369" t="s">
        <v>2069</v>
      </c>
      <c r="J602" s="371">
        <v>0.01</v>
      </c>
    </row>
    <row r="603" spans="1:10" x14ac:dyDescent="0.3">
      <c r="A603" s="372" t="s">
        <v>2953</v>
      </c>
      <c r="B603" s="372" t="s">
        <v>3091</v>
      </c>
      <c r="C603" s="372" t="s">
        <v>2920</v>
      </c>
      <c r="D603" s="372" t="s">
        <v>2925</v>
      </c>
      <c r="E603" s="372" t="s">
        <v>2928</v>
      </c>
      <c r="F603" s="372" t="str">
        <f>IFERROR(VLOOKUP(E603,[2]P!$D$2:$E$14,2,0),"Non")</f>
        <v>Oui</v>
      </c>
      <c r="G603" s="372" t="s">
        <v>666</v>
      </c>
      <c r="H603" s="373" t="s">
        <v>7</v>
      </c>
      <c r="I603" s="372" t="s">
        <v>2069</v>
      </c>
      <c r="J603" s="374">
        <v>3.44</v>
      </c>
    </row>
    <row r="604" spans="1:10" x14ac:dyDescent="0.3">
      <c r="A604" s="369" t="s">
        <v>2953</v>
      </c>
      <c r="B604" s="369" t="s">
        <v>172</v>
      </c>
      <c r="C604" s="369" t="s">
        <v>2920</v>
      </c>
      <c r="D604" s="369" t="s">
        <v>2925</v>
      </c>
      <c r="E604" s="369" t="s">
        <v>2945</v>
      </c>
      <c r="F604" s="369" t="str">
        <f>IFERROR(VLOOKUP(E604,[2]P!$D$2:$E$14,2,0),"Non")</f>
        <v>Oui</v>
      </c>
      <c r="G604" s="369" t="s">
        <v>666</v>
      </c>
      <c r="H604" s="370" t="s">
        <v>7</v>
      </c>
      <c r="I604" s="369" t="s">
        <v>2069</v>
      </c>
      <c r="J604" s="371">
        <v>0.02</v>
      </c>
    </row>
    <row r="605" spans="1:10" x14ac:dyDescent="0.3">
      <c r="A605" s="372" t="s">
        <v>2953</v>
      </c>
      <c r="B605" s="372" t="s">
        <v>172</v>
      </c>
      <c r="C605" s="372" t="s">
        <v>2920</v>
      </c>
      <c r="D605" s="372" t="s">
        <v>2925</v>
      </c>
      <c r="E605" s="372" t="s">
        <v>1889</v>
      </c>
      <c r="F605" s="372" t="str">
        <f>IFERROR(VLOOKUP(E605,[2]P!$D$2:$E$14,2,0),"Non")</f>
        <v>Non</v>
      </c>
      <c r="G605" s="372" t="s">
        <v>675</v>
      </c>
      <c r="H605" s="373" t="s">
        <v>675</v>
      </c>
      <c r="I605" s="372" t="s">
        <v>2069</v>
      </c>
      <c r="J605" s="374">
        <v>0.32</v>
      </c>
    </row>
    <row r="606" spans="1:10" x14ac:dyDescent="0.3">
      <c r="A606" s="369" t="s">
        <v>2953</v>
      </c>
      <c r="B606" s="369" t="s">
        <v>172</v>
      </c>
      <c r="C606" s="369" t="s">
        <v>2920</v>
      </c>
      <c r="D606" s="369" t="s">
        <v>2925</v>
      </c>
      <c r="E606" s="369" t="s">
        <v>2928</v>
      </c>
      <c r="F606" s="369" t="str">
        <f>IFERROR(VLOOKUP(E606,[2]P!$D$2:$E$14,2,0),"Non")</f>
        <v>Oui</v>
      </c>
      <c r="G606" s="369" t="s">
        <v>666</v>
      </c>
      <c r="H606" s="370" t="s">
        <v>7</v>
      </c>
      <c r="I606" s="369" t="s">
        <v>2069</v>
      </c>
      <c r="J606" s="371">
        <v>13.02</v>
      </c>
    </row>
    <row r="607" spans="1:10" x14ac:dyDescent="0.3">
      <c r="A607" s="372" t="s">
        <v>2953</v>
      </c>
      <c r="B607" s="372" t="s">
        <v>274</v>
      </c>
      <c r="C607" s="372" t="s">
        <v>2920</v>
      </c>
      <c r="D607" s="372" t="s">
        <v>2925</v>
      </c>
      <c r="E607" s="372" t="s">
        <v>1889</v>
      </c>
      <c r="F607" s="372" t="str">
        <f>IFERROR(VLOOKUP(E607,[2]P!$D$2:$E$14,2,0),"Non")</f>
        <v>Non</v>
      </c>
      <c r="G607" s="372" t="s">
        <v>675</v>
      </c>
      <c r="H607" s="373" t="s">
        <v>675</v>
      </c>
      <c r="I607" s="372" t="s">
        <v>2069</v>
      </c>
      <c r="J607" s="374">
        <v>0.4</v>
      </c>
    </row>
    <row r="608" spans="1:10" x14ac:dyDescent="0.3">
      <c r="A608" s="369" t="s">
        <v>2953</v>
      </c>
      <c r="B608" s="369" t="s">
        <v>274</v>
      </c>
      <c r="C608" s="369" t="s">
        <v>2920</v>
      </c>
      <c r="D608" s="369" t="s">
        <v>2925</v>
      </c>
      <c r="E608" s="369" t="s">
        <v>2928</v>
      </c>
      <c r="F608" s="369" t="str">
        <f>IFERROR(VLOOKUP(E608,[2]P!$D$2:$E$14,2,0),"Non")</f>
        <v>Oui</v>
      </c>
      <c r="G608" s="369" t="s">
        <v>666</v>
      </c>
      <c r="H608" s="370" t="s">
        <v>7</v>
      </c>
      <c r="I608" s="369" t="s">
        <v>2069</v>
      </c>
      <c r="J608" s="371">
        <v>4</v>
      </c>
    </row>
    <row r="609" spans="1:10" x14ac:dyDescent="0.3">
      <c r="A609" s="372" t="s">
        <v>2953</v>
      </c>
      <c r="B609" s="372" t="s">
        <v>3092</v>
      </c>
      <c r="C609" s="372" t="s">
        <v>2920</v>
      </c>
      <c r="D609" s="372" t="s">
        <v>2925</v>
      </c>
      <c r="E609" s="372" t="s">
        <v>1966</v>
      </c>
      <c r="F609" s="372" t="str">
        <f>IFERROR(VLOOKUP(E609,[2]P!$D$2:$E$14,2,0),"Non")</f>
        <v>Oui</v>
      </c>
      <c r="G609" s="372" t="s">
        <v>666</v>
      </c>
      <c r="H609" s="373" t="s">
        <v>7</v>
      </c>
      <c r="I609" s="372" t="s">
        <v>2069</v>
      </c>
      <c r="J609" s="374">
        <v>3</v>
      </c>
    </row>
    <row r="610" spans="1:10" x14ac:dyDescent="0.3">
      <c r="A610" s="369" t="s">
        <v>2953</v>
      </c>
      <c r="B610" s="369" t="s">
        <v>3092</v>
      </c>
      <c r="C610" s="369" t="s">
        <v>2920</v>
      </c>
      <c r="D610" s="369" t="s">
        <v>2925</v>
      </c>
      <c r="E610" s="369" t="s">
        <v>2945</v>
      </c>
      <c r="F610" s="369" t="str">
        <f>IFERROR(VLOOKUP(E610,[2]P!$D$2:$E$14,2,0),"Non")</f>
        <v>Oui</v>
      </c>
      <c r="G610" s="369" t="s">
        <v>666</v>
      </c>
      <c r="H610" s="370" t="s">
        <v>7</v>
      </c>
      <c r="I610" s="369" t="s">
        <v>2069</v>
      </c>
      <c r="J610" s="371">
        <v>0.02</v>
      </c>
    </row>
    <row r="611" spans="1:10" x14ac:dyDescent="0.3">
      <c r="A611" s="372" t="s">
        <v>2953</v>
      </c>
      <c r="B611" s="372" t="s">
        <v>3092</v>
      </c>
      <c r="C611" s="372" t="s">
        <v>2920</v>
      </c>
      <c r="D611" s="372" t="s">
        <v>2925</v>
      </c>
      <c r="E611" s="372" t="s">
        <v>2928</v>
      </c>
      <c r="F611" s="372" t="str">
        <f>IFERROR(VLOOKUP(E611,[2]P!$D$2:$E$14,2,0),"Non")</f>
        <v>Oui</v>
      </c>
      <c r="G611" s="372" t="s">
        <v>666</v>
      </c>
      <c r="H611" s="373" t="s">
        <v>7</v>
      </c>
      <c r="I611" s="372" t="s">
        <v>2069</v>
      </c>
      <c r="J611" s="374">
        <v>3.07</v>
      </c>
    </row>
    <row r="612" spans="1:10" x14ac:dyDescent="0.3">
      <c r="A612" s="369" t="s">
        <v>2953</v>
      </c>
      <c r="B612" s="369" t="s">
        <v>3093</v>
      </c>
      <c r="C612" s="369" t="s">
        <v>2920</v>
      </c>
      <c r="D612" s="369" t="s">
        <v>2925</v>
      </c>
      <c r="E612" s="369" t="s">
        <v>2928</v>
      </c>
      <c r="F612" s="369" t="str">
        <f>IFERROR(VLOOKUP(E612,[2]P!$D$2:$E$14,2,0),"Non")</f>
        <v>Oui</v>
      </c>
      <c r="G612" s="369" t="s">
        <v>666</v>
      </c>
      <c r="H612" s="370" t="s">
        <v>7</v>
      </c>
      <c r="I612" s="369" t="s">
        <v>2069</v>
      </c>
      <c r="J612" s="371">
        <v>0.79</v>
      </c>
    </row>
    <row r="613" spans="1:10" x14ac:dyDescent="0.3">
      <c r="A613" s="372" t="s">
        <v>2953</v>
      </c>
      <c r="B613" s="372" t="s">
        <v>1879</v>
      </c>
      <c r="C613" s="372" t="s">
        <v>2920</v>
      </c>
      <c r="D613" s="372" t="s">
        <v>2925</v>
      </c>
      <c r="E613" s="372" t="s">
        <v>1955</v>
      </c>
      <c r="F613" s="372" t="str">
        <f>IFERROR(VLOOKUP(E613,[2]P!$D$2:$E$14,2,0),"Non")</f>
        <v>Oui</v>
      </c>
      <c r="G613" s="372" t="s">
        <v>666</v>
      </c>
      <c r="H613" s="373" t="s">
        <v>7</v>
      </c>
      <c r="I613" s="372" t="s">
        <v>2069</v>
      </c>
      <c r="J613" s="374">
        <v>108.25</v>
      </c>
    </row>
    <row r="614" spans="1:10" x14ac:dyDescent="0.3">
      <c r="A614" s="369" t="s">
        <v>2953</v>
      </c>
      <c r="B614" s="369" t="s">
        <v>3094</v>
      </c>
      <c r="C614" s="369" t="s">
        <v>2920</v>
      </c>
      <c r="D614" s="369" t="s">
        <v>2925</v>
      </c>
      <c r="E614" s="369" t="s">
        <v>1955</v>
      </c>
      <c r="F614" s="369" t="str">
        <f>IFERROR(VLOOKUP(E614,[2]P!$D$2:$E$14,2,0),"Non")</f>
        <v>Oui</v>
      </c>
      <c r="G614" s="369" t="s">
        <v>666</v>
      </c>
      <c r="H614" s="370" t="s">
        <v>7</v>
      </c>
      <c r="I614" s="369" t="s">
        <v>2069</v>
      </c>
      <c r="J614" s="371">
        <v>14.19</v>
      </c>
    </row>
    <row r="615" spans="1:10" x14ac:dyDescent="0.3">
      <c r="A615" s="372" t="s">
        <v>2953</v>
      </c>
      <c r="B615" s="372" t="s">
        <v>588</v>
      </c>
      <c r="C615" s="372" t="s">
        <v>2920</v>
      </c>
      <c r="D615" s="372" t="s">
        <v>2925</v>
      </c>
      <c r="E615" s="372" t="s">
        <v>2945</v>
      </c>
      <c r="F615" s="372" t="str">
        <f>IFERROR(VLOOKUP(E615,[2]P!$D$2:$E$14,2,0),"Non")</f>
        <v>Oui</v>
      </c>
      <c r="G615" s="372" t="s">
        <v>666</v>
      </c>
      <c r="H615" s="373" t="s">
        <v>7</v>
      </c>
      <c r="I615" s="372" t="s">
        <v>2069</v>
      </c>
      <c r="J615" s="374">
        <v>0.01</v>
      </c>
    </row>
    <row r="616" spans="1:10" x14ac:dyDescent="0.3">
      <c r="A616" s="369" t="s">
        <v>2953</v>
      </c>
      <c r="B616" s="369" t="s">
        <v>327</v>
      </c>
      <c r="C616" s="369" t="s">
        <v>2920</v>
      </c>
      <c r="D616" s="369" t="s">
        <v>2925</v>
      </c>
      <c r="E616" s="369" t="s">
        <v>2945</v>
      </c>
      <c r="F616" s="369" t="str">
        <f>IFERROR(VLOOKUP(E616,[2]P!$D$2:$E$14,2,0),"Non")</f>
        <v>Oui</v>
      </c>
      <c r="G616" s="369" t="s">
        <v>666</v>
      </c>
      <c r="H616" s="370" t="s">
        <v>7</v>
      </c>
      <c r="I616" s="369" t="s">
        <v>2069</v>
      </c>
      <c r="J616" s="371">
        <v>0.01</v>
      </c>
    </row>
    <row r="617" spans="1:10" x14ac:dyDescent="0.3">
      <c r="A617" s="372" t="s">
        <v>2953</v>
      </c>
      <c r="B617" s="372" t="s">
        <v>327</v>
      </c>
      <c r="C617" s="372" t="s">
        <v>2920</v>
      </c>
      <c r="D617" s="372" t="s">
        <v>2925</v>
      </c>
      <c r="E617" s="372" t="s">
        <v>2928</v>
      </c>
      <c r="F617" s="372" t="str">
        <f>IFERROR(VLOOKUP(E617,[2]P!$D$2:$E$14,2,0),"Non")</f>
        <v>Oui</v>
      </c>
      <c r="G617" s="372" t="s">
        <v>666</v>
      </c>
      <c r="H617" s="373" t="s">
        <v>7</v>
      </c>
      <c r="I617" s="372" t="s">
        <v>2069</v>
      </c>
      <c r="J617" s="374">
        <v>2.19</v>
      </c>
    </row>
    <row r="618" spans="1:10" x14ac:dyDescent="0.3">
      <c r="A618" s="369" t="s">
        <v>2953</v>
      </c>
      <c r="B618" s="369" t="s">
        <v>3095</v>
      </c>
      <c r="C618" s="369" t="s">
        <v>2920</v>
      </c>
      <c r="D618" s="369" t="s">
        <v>2925</v>
      </c>
      <c r="E618" s="369" t="s">
        <v>1976</v>
      </c>
      <c r="F618" s="369" t="str">
        <f>IFERROR(VLOOKUP(E618,[2]P!$D$2:$E$14,2,0),"Non")</f>
        <v>Oui</v>
      </c>
      <c r="G618" s="369" t="s">
        <v>666</v>
      </c>
      <c r="H618" s="370" t="s">
        <v>7</v>
      </c>
      <c r="I618" s="369" t="s">
        <v>2069</v>
      </c>
      <c r="J618" s="371">
        <v>2.0099999999999998</v>
      </c>
    </row>
    <row r="619" spans="1:10" x14ac:dyDescent="0.3">
      <c r="A619" s="372" t="s">
        <v>2953</v>
      </c>
      <c r="B619" s="372" t="s">
        <v>355</v>
      </c>
      <c r="C619" s="372" t="s">
        <v>2920</v>
      </c>
      <c r="D619" s="372" t="s">
        <v>2925</v>
      </c>
      <c r="E619" s="372" t="s">
        <v>1966</v>
      </c>
      <c r="F619" s="372" t="str">
        <f>IFERROR(VLOOKUP(E619,[2]P!$D$2:$E$14,2,0),"Non")</f>
        <v>Oui</v>
      </c>
      <c r="G619" s="372" t="s">
        <v>666</v>
      </c>
      <c r="H619" s="373" t="s">
        <v>7</v>
      </c>
      <c r="I619" s="372" t="s">
        <v>2069</v>
      </c>
      <c r="J619" s="374">
        <v>2</v>
      </c>
    </row>
    <row r="620" spans="1:10" x14ac:dyDescent="0.3">
      <c r="A620" s="369" t="s">
        <v>2953</v>
      </c>
      <c r="B620" s="369" t="s">
        <v>576</v>
      </c>
      <c r="C620" s="369" t="s">
        <v>2920</v>
      </c>
      <c r="D620" s="369" t="s">
        <v>2925</v>
      </c>
      <c r="E620" s="369" t="s">
        <v>2945</v>
      </c>
      <c r="F620" s="369" t="str">
        <f>IFERROR(VLOOKUP(E620,[2]P!$D$2:$E$14,2,0),"Non")</f>
        <v>Oui</v>
      </c>
      <c r="G620" s="369" t="s">
        <v>666</v>
      </c>
      <c r="H620" s="370" t="s">
        <v>7</v>
      </c>
      <c r="I620" s="369" t="s">
        <v>2069</v>
      </c>
      <c r="J620" s="371">
        <v>0.01</v>
      </c>
    </row>
    <row r="621" spans="1:10" x14ac:dyDescent="0.3">
      <c r="A621" s="372" t="s">
        <v>2953</v>
      </c>
      <c r="B621" s="372" t="s">
        <v>485</v>
      </c>
      <c r="C621" s="372" t="s">
        <v>2920</v>
      </c>
      <c r="D621" s="372" t="s">
        <v>2925</v>
      </c>
      <c r="E621" s="372" t="s">
        <v>2945</v>
      </c>
      <c r="F621" s="372" t="str">
        <f>IFERROR(VLOOKUP(E621,[2]P!$D$2:$E$14,2,0),"Non")</f>
        <v>Oui</v>
      </c>
      <c r="G621" s="372" t="s">
        <v>666</v>
      </c>
      <c r="H621" s="373" t="s">
        <v>7</v>
      </c>
      <c r="I621" s="372" t="s">
        <v>2069</v>
      </c>
      <c r="J621" s="374">
        <v>0.03</v>
      </c>
    </row>
    <row r="622" spans="1:10" x14ac:dyDescent="0.3">
      <c r="A622" s="369" t="s">
        <v>2953</v>
      </c>
      <c r="B622" s="369" t="s">
        <v>574</v>
      </c>
      <c r="C622" s="369" t="s">
        <v>2920</v>
      </c>
      <c r="D622" s="369" t="s">
        <v>2925</v>
      </c>
      <c r="E622" s="369" t="s">
        <v>2945</v>
      </c>
      <c r="F622" s="369" t="str">
        <f>IFERROR(VLOOKUP(E622,[2]P!$D$2:$E$14,2,0),"Non")</f>
        <v>Oui</v>
      </c>
      <c r="G622" s="369" t="s">
        <v>666</v>
      </c>
      <c r="H622" s="370" t="s">
        <v>7</v>
      </c>
      <c r="I622" s="369" t="s">
        <v>2069</v>
      </c>
      <c r="J622" s="371">
        <v>0.01</v>
      </c>
    </row>
    <row r="623" spans="1:10" x14ac:dyDescent="0.3">
      <c r="A623" s="372" t="s">
        <v>2953</v>
      </c>
      <c r="B623" s="372" t="s">
        <v>3096</v>
      </c>
      <c r="C623" s="372" t="s">
        <v>2920</v>
      </c>
      <c r="D623" s="372" t="s">
        <v>2925</v>
      </c>
      <c r="E623" s="372" t="s">
        <v>2945</v>
      </c>
      <c r="F623" s="372" t="str">
        <f>IFERROR(VLOOKUP(E623,[2]P!$D$2:$E$14,2,0),"Non")</f>
        <v>Oui</v>
      </c>
      <c r="G623" s="372" t="s">
        <v>666</v>
      </c>
      <c r="H623" s="373" t="s">
        <v>7</v>
      </c>
      <c r="I623" s="372" t="s">
        <v>2069</v>
      </c>
      <c r="J623" s="374">
        <v>0.01</v>
      </c>
    </row>
    <row r="624" spans="1:10" x14ac:dyDescent="0.3">
      <c r="A624" s="369" t="s">
        <v>2953</v>
      </c>
      <c r="B624" s="369" t="s">
        <v>240</v>
      </c>
      <c r="C624" s="369" t="s">
        <v>2920</v>
      </c>
      <c r="D624" s="369" t="s">
        <v>2925</v>
      </c>
      <c r="E624" s="369" t="s">
        <v>2928</v>
      </c>
      <c r="F624" s="369" t="str">
        <f>IFERROR(VLOOKUP(E624,[2]P!$D$2:$E$14,2,0),"Non")</f>
        <v>Oui</v>
      </c>
      <c r="G624" s="369" t="s">
        <v>666</v>
      </c>
      <c r="H624" s="370" t="s">
        <v>7</v>
      </c>
      <c r="I624" s="369" t="s">
        <v>2069</v>
      </c>
      <c r="J624" s="371">
        <v>5.6</v>
      </c>
    </row>
    <row r="625" spans="1:10" x14ac:dyDescent="0.3">
      <c r="A625" s="372" t="s">
        <v>2953</v>
      </c>
      <c r="B625" s="372" t="s">
        <v>570</v>
      </c>
      <c r="C625" s="372" t="s">
        <v>2920</v>
      </c>
      <c r="D625" s="372" t="s">
        <v>2925</v>
      </c>
      <c r="E625" s="372" t="s">
        <v>2945</v>
      </c>
      <c r="F625" s="372" t="str">
        <f>IFERROR(VLOOKUP(E625,[2]P!$D$2:$E$14,2,0),"Non")</f>
        <v>Oui</v>
      </c>
      <c r="G625" s="372" t="s">
        <v>666</v>
      </c>
      <c r="H625" s="373" t="s">
        <v>7</v>
      </c>
      <c r="I625" s="372" t="s">
        <v>2069</v>
      </c>
      <c r="J625" s="374">
        <v>0.01</v>
      </c>
    </row>
    <row r="626" spans="1:10" x14ac:dyDescent="0.3">
      <c r="A626" s="369" t="s">
        <v>2953</v>
      </c>
      <c r="B626" s="369" t="s">
        <v>275</v>
      </c>
      <c r="C626" s="369" t="s">
        <v>2920</v>
      </c>
      <c r="D626" s="369" t="s">
        <v>2925</v>
      </c>
      <c r="E626" s="369" t="s">
        <v>1966</v>
      </c>
      <c r="F626" s="369" t="str">
        <f>IFERROR(VLOOKUP(E626,[2]P!$D$2:$E$14,2,0),"Non")</f>
        <v>Oui</v>
      </c>
      <c r="G626" s="369" t="s">
        <v>666</v>
      </c>
      <c r="H626" s="370" t="s">
        <v>7</v>
      </c>
      <c r="I626" s="369" t="s">
        <v>2069</v>
      </c>
      <c r="J626" s="371">
        <v>2</v>
      </c>
    </row>
    <row r="627" spans="1:10" x14ac:dyDescent="0.3">
      <c r="A627" s="372" t="s">
        <v>2953</v>
      </c>
      <c r="B627" s="372" t="s">
        <v>275</v>
      </c>
      <c r="C627" s="372" t="s">
        <v>2920</v>
      </c>
      <c r="D627" s="372" t="s">
        <v>2929</v>
      </c>
      <c r="E627" s="372" t="s">
        <v>1990</v>
      </c>
      <c r="F627" s="372" t="str">
        <f>IFERROR(VLOOKUP(E627,[2]P!$D$2:$E$14,2,0),"Non")</f>
        <v>Oui</v>
      </c>
      <c r="G627" s="372" t="s">
        <v>666</v>
      </c>
      <c r="H627" s="373" t="s">
        <v>7</v>
      </c>
      <c r="I627" s="372" t="s">
        <v>2069</v>
      </c>
      <c r="J627" s="374">
        <v>0.33</v>
      </c>
    </row>
    <row r="628" spans="1:10" x14ac:dyDescent="0.3">
      <c r="A628" s="369" t="s">
        <v>2953</v>
      </c>
      <c r="B628" s="369" t="s">
        <v>3097</v>
      </c>
      <c r="C628" s="369" t="s">
        <v>2920</v>
      </c>
      <c r="D628" s="369" t="s">
        <v>2925</v>
      </c>
      <c r="E628" s="369" t="s">
        <v>2928</v>
      </c>
      <c r="F628" s="369" t="str">
        <f>IFERROR(VLOOKUP(E628,[2]P!$D$2:$E$14,2,0),"Non")</f>
        <v>Oui</v>
      </c>
      <c r="G628" s="369" t="s">
        <v>666</v>
      </c>
      <c r="H628" s="370" t="s">
        <v>7</v>
      </c>
      <c r="I628" s="369" t="s">
        <v>2069</v>
      </c>
      <c r="J628" s="371">
        <v>2.04</v>
      </c>
    </row>
    <row r="629" spans="1:10" x14ac:dyDescent="0.3">
      <c r="A629" s="372" t="s">
        <v>2953</v>
      </c>
      <c r="B629" s="372" t="s">
        <v>547</v>
      </c>
      <c r="C629" s="372" t="s">
        <v>2920</v>
      </c>
      <c r="D629" s="372" t="s">
        <v>2925</v>
      </c>
      <c r="E629" s="372" t="s">
        <v>2945</v>
      </c>
      <c r="F629" s="372" t="str">
        <f>IFERROR(VLOOKUP(E629,[2]P!$D$2:$E$14,2,0),"Non")</f>
        <v>Oui</v>
      </c>
      <c r="G629" s="372" t="s">
        <v>666</v>
      </c>
      <c r="H629" s="373" t="s">
        <v>7</v>
      </c>
      <c r="I629" s="372" t="s">
        <v>2069</v>
      </c>
      <c r="J629" s="374">
        <v>0.04</v>
      </c>
    </row>
    <row r="630" spans="1:10" x14ac:dyDescent="0.3">
      <c r="A630" s="369" t="s">
        <v>2953</v>
      </c>
      <c r="B630" s="369" t="s">
        <v>191</v>
      </c>
      <c r="C630" s="369" t="s">
        <v>2920</v>
      </c>
      <c r="D630" s="369" t="s">
        <v>2925</v>
      </c>
      <c r="E630" s="369" t="s">
        <v>1976</v>
      </c>
      <c r="F630" s="369" t="str">
        <f>IFERROR(VLOOKUP(E630,[2]P!$D$2:$E$14,2,0),"Non")</f>
        <v>Oui</v>
      </c>
      <c r="G630" s="369" t="s">
        <v>666</v>
      </c>
      <c r="H630" s="370" t="s">
        <v>7</v>
      </c>
      <c r="I630" s="369" t="s">
        <v>2069</v>
      </c>
      <c r="J630" s="371">
        <v>3.25</v>
      </c>
    </row>
    <row r="631" spans="1:10" x14ac:dyDescent="0.3">
      <c r="A631" s="372" t="s">
        <v>2953</v>
      </c>
      <c r="B631" s="372" t="s">
        <v>191</v>
      </c>
      <c r="C631" s="372" t="s">
        <v>2920</v>
      </c>
      <c r="D631" s="372" t="s">
        <v>2929</v>
      </c>
      <c r="E631" s="372" t="s">
        <v>1990</v>
      </c>
      <c r="F631" s="372" t="str">
        <f>IFERROR(VLOOKUP(E631,[2]P!$D$2:$E$14,2,0),"Non")</f>
        <v>Oui</v>
      </c>
      <c r="G631" s="372" t="s">
        <v>666</v>
      </c>
      <c r="H631" s="373" t="s">
        <v>7</v>
      </c>
      <c r="I631" s="372" t="s">
        <v>2069</v>
      </c>
      <c r="J631" s="374">
        <v>0.21</v>
      </c>
    </row>
    <row r="632" spans="1:10" x14ac:dyDescent="0.3">
      <c r="A632" s="369" t="s">
        <v>2953</v>
      </c>
      <c r="B632" s="369" t="s">
        <v>382</v>
      </c>
      <c r="C632" s="369" t="s">
        <v>2920</v>
      </c>
      <c r="D632" s="369" t="s">
        <v>2925</v>
      </c>
      <c r="E632" s="369" t="s">
        <v>2928</v>
      </c>
      <c r="F632" s="369" t="str">
        <f>IFERROR(VLOOKUP(E632,[2]P!$D$2:$E$14,2,0),"Non")</f>
        <v>Oui</v>
      </c>
      <c r="G632" s="369" t="s">
        <v>666</v>
      </c>
      <c r="H632" s="370" t="s">
        <v>7</v>
      </c>
      <c r="I632" s="369" t="s">
        <v>2069</v>
      </c>
      <c r="J632" s="371">
        <v>1.75</v>
      </c>
    </row>
    <row r="633" spans="1:10" x14ac:dyDescent="0.3">
      <c r="A633" s="372" t="s">
        <v>2953</v>
      </c>
      <c r="B633" s="372" t="s">
        <v>3098</v>
      </c>
      <c r="C633" s="372" t="s">
        <v>2920</v>
      </c>
      <c r="D633" s="372" t="s">
        <v>2925</v>
      </c>
      <c r="E633" s="372" t="s">
        <v>1976</v>
      </c>
      <c r="F633" s="372" t="str">
        <f>IFERROR(VLOOKUP(E633,[2]P!$D$2:$E$14,2,0),"Non")</f>
        <v>Oui</v>
      </c>
      <c r="G633" s="372" t="s">
        <v>666</v>
      </c>
      <c r="H633" s="373" t="s">
        <v>7</v>
      </c>
      <c r="I633" s="372" t="s">
        <v>2069</v>
      </c>
      <c r="J633" s="374">
        <v>0.17</v>
      </c>
    </row>
    <row r="634" spans="1:10" x14ac:dyDescent="0.3">
      <c r="A634" s="369" t="s">
        <v>2953</v>
      </c>
      <c r="B634" s="369" t="s">
        <v>564</v>
      </c>
      <c r="C634" s="369" t="s">
        <v>2920</v>
      </c>
      <c r="D634" s="369" t="s">
        <v>2925</v>
      </c>
      <c r="E634" s="369" t="s">
        <v>2945</v>
      </c>
      <c r="F634" s="369" t="str">
        <f>IFERROR(VLOOKUP(E634,[2]P!$D$2:$E$14,2,0),"Non")</f>
        <v>Oui</v>
      </c>
      <c r="G634" s="369" t="s">
        <v>666</v>
      </c>
      <c r="H634" s="370" t="s">
        <v>7</v>
      </c>
      <c r="I634" s="369" t="s">
        <v>2069</v>
      </c>
      <c r="J634" s="371">
        <v>0.01</v>
      </c>
    </row>
    <row r="635" spans="1:10" x14ac:dyDescent="0.3">
      <c r="A635" s="372" t="s">
        <v>2953</v>
      </c>
      <c r="B635" s="372" t="s">
        <v>3099</v>
      </c>
      <c r="C635" s="372" t="s">
        <v>2920</v>
      </c>
      <c r="D635" s="372" t="s">
        <v>2925</v>
      </c>
      <c r="E635" s="372" t="s">
        <v>2945</v>
      </c>
      <c r="F635" s="372" t="str">
        <f>IFERROR(VLOOKUP(E635,[2]P!$D$2:$E$14,2,0),"Non")</f>
        <v>Oui</v>
      </c>
      <c r="G635" s="372" t="s">
        <v>666</v>
      </c>
      <c r="H635" s="373" t="s">
        <v>7</v>
      </c>
      <c r="I635" s="372" t="s">
        <v>2069</v>
      </c>
      <c r="J635" s="374">
        <v>0.01</v>
      </c>
    </row>
    <row r="636" spans="1:10" x14ac:dyDescent="0.3">
      <c r="A636" s="369" t="s">
        <v>2953</v>
      </c>
      <c r="B636" s="369" t="s">
        <v>3100</v>
      </c>
      <c r="C636" s="369" t="s">
        <v>3101</v>
      </c>
      <c r="D636" s="369" t="s">
        <v>2922</v>
      </c>
      <c r="E636" s="369" t="s">
        <v>1931</v>
      </c>
      <c r="F636" s="369" t="str">
        <f>IFERROR(VLOOKUP(E636,[2]P!$D$2:$E$14,2,0),"Non")</f>
        <v>Non</v>
      </c>
      <c r="G636" s="369" t="s">
        <v>675</v>
      </c>
      <c r="H636" s="370" t="s">
        <v>675</v>
      </c>
      <c r="I636" s="369" t="s">
        <v>2069</v>
      </c>
      <c r="J636" s="371">
        <v>0.21</v>
      </c>
    </row>
    <row r="637" spans="1:10" x14ac:dyDescent="0.3">
      <c r="A637" s="372" t="s">
        <v>2953</v>
      </c>
      <c r="B637" s="372" t="s">
        <v>3100</v>
      </c>
      <c r="C637" s="372" t="s">
        <v>3101</v>
      </c>
      <c r="D637" s="372" t="s">
        <v>2922</v>
      </c>
      <c r="E637" s="372" t="s">
        <v>2924</v>
      </c>
      <c r="F637" s="372" t="str">
        <f>IFERROR(VLOOKUP(E637,[2]P!$D$2:$E$14,2,0),"Non")</f>
        <v>Non</v>
      </c>
      <c r="G637" s="372" t="s">
        <v>675</v>
      </c>
      <c r="H637" s="373" t="s">
        <v>675</v>
      </c>
      <c r="I637" s="372" t="s">
        <v>2069</v>
      </c>
      <c r="J637" s="374">
        <v>0.09</v>
      </c>
    </row>
    <row r="638" spans="1:10" x14ac:dyDescent="0.3">
      <c r="A638" s="369" t="s">
        <v>2953</v>
      </c>
      <c r="B638" s="369" t="s">
        <v>3100</v>
      </c>
      <c r="C638" s="369" t="s">
        <v>3101</v>
      </c>
      <c r="D638" s="369" t="s">
        <v>2922</v>
      </c>
      <c r="E638" s="369" t="s">
        <v>2042</v>
      </c>
      <c r="F638" s="369" t="str">
        <f>IFERROR(VLOOKUP(E638,[2]P!$D$2:$E$14,2,0),"Non")</f>
        <v>Non</v>
      </c>
      <c r="G638" s="369" t="s">
        <v>675</v>
      </c>
      <c r="H638" s="370" t="s">
        <v>675</v>
      </c>
      <c r="I638" s="369" t="s">
        <v>2069</v>
      </c>
      <c r="J638" s="371">
        <v>0</v>
      </c>
    </row>
    <row r="639" spans="1:10" x14ac:dyDescent="0.3">
      <c r="A639" s="372" t="s">
        <v>2953</v>
      </c>
      <c r="B639" s="372" t="s">
        <v>3100</v>
      </c>
      <c r="C639" s="372" t="s">
        <v>3101</v>
      </c>
      <c r="D639" s="372" t="s">
        <v>2922</v>
      </c>
      <c r="E639" s="372" t="s">
        <v>2044</v>
      </c>
      <c r="F639" s="372" t="str">
        <f>IFERROR(VLOOKUP(E639,[2]P!$D$2:$E$14,2,0),"Non")</f>
        <v>Non</v>
      </c>
      <c r="G639" s="372" t="s">
        <v>675</v>
      </c>
      <c r="H639" s="373" t="s">
        <v>675</v>
      </c>
      <c r="I639" s="372" t="s">
        <v>2069</v>
      </c>
      <c r="J639" s="374">
        <v>0.22</v>
      </c>
    </row>
    <row r="640" spans="1:10" x14ac:dyDescent="0.3">
      <c r="A640" s="369" t="s">
        <v>2953</v>
      </c>
      <c r="B640" s="369" t="s">
        <v>3100</v>
      </c>
      <c r="C640" s="369" t="s">
        <v>3101</v>
      </c>
      <c r="D640" s="369" t="s">
        <v>2922</v>
      </c>
      <c r="E640" s="369" t="s">
        <v>2053</v>
      </c>
      <c r="F640" s="369" t="str">
        <f>IFERROR(VLOOKUP(E640,[2]P!$D$2:$E$14,2,0),"Non")</f>
        <v>Non</v>
      </c>
      <c r="G640" s="369" t="s">
        <v>675</v>
      </c>
      <c r="H640" s="370" t="s">
        <v>675</v>
      </c>
      <c r="I640" s="369" t="s">
        <v>2069</v>
      </c>
      <c r="J640" s="371">
        <v>0</v>
      </c>
    </row>
    <row r="641" spans="1:10" x14ac:dyDescent="0.3">
      <c r="A641" s="372" t="s">
        <v>2953</v>
      </c>
      <c r="B641" s="372" t="s">
        <v>3102</v>
      </c>
      <c r="C641" s="372" t="s">
        <v>2920</v>
      </c>
      <c r="D641" s="372" t="s">
        <v>2925</v>
      </c>
      <c r="E641" s="372" t="s">
        <v>1966</v>
      </c>
      <c r="F641" s="372" t="str">
        <f>IFERROR(VLOOKUP(E641,[2]P!$D$2:$E$14,2,0),"Non")</f>
        <v>Oui</v>
      </c>
      <c r="G641" s="372" t="s">
        <v>666</v>
      </c>
      <c r="H641" s="373" t="s">
        <v>7</v>
      </c>
      <c r="I641" s="372" t="s">
        <v>2069</v>
      </c>
      <c r="J641" s="374">
        <v>4</v>
      </c>
    </row>
    <row r="642" spans="1:10" x14ac:dyDescent="0.3">
      <c r="A642" s="369" t="s">
        <v>2953</v>
      </c>
      <c r="B642" s="369" t="s">
        <v>3102</v>
      </c>
      <c r="C642" s="369" t="s">
        <v>2920</v>
      </c>
      <c r="D642" s="369" t="s">
        <v>2925</v>
      </c>
      <c r="E642" s="369" t="s">
        <v>2928</v>
      </c>
      <c r="F642" s="369" t="str">
        <f>IFERROR(VLOOKUP(E642,[2]P!$D$2:$E$14,2,0),"Non")</f>
        <v>Oui</v>
      </c>
      <c r="G642" s="369" t="s">
        <v>666</v>
      </c>
      <c r="H642" s="370" t="s">
        <v>7</v>
      </c>
      <c r="I642" s="369" t="s">
        <v>2069</v>
      </c>
      <c r="J642" s="371">
        <v>2.71</v>
      </c>
    </row>
    <row r="643" spans="1:10" x14ac:dyDescent="0.3">
      <c r="A643" s="372" t="s">
        <v>2953</v>
      </c>
      <c r="B643" s="372" t="s">
        <v>552</v>
      </c>
      <c r="C643" s="372" t="s">
        <v>2920</v>
      </c>
      <c r="D643" s="372" t="s">
        <v>2925</v>
      </c>
      <c r="E643" s="372" t="s">
        <v>2945</v>
      </c>
      <c r="F643" s="372" t="str">
        <f>IFERROR(VLOOKUP(E643,[2]P!$D$2:$E$14,2,0),"Non")</f>
        <v>Oui</v>
      </c>
      <c r="G643" s="372" t="s">
        <v>666</v>
      </c>
      <c r="H643" s="373" t="s">
        <v>7</v>
      </c>
      <c r="I643" s="372" t="s">
        <v>2069</v>
      </c>
      <c r="J643" s="374">
        <v>0.01</v>
      </c>
    </row>
    <row r="644" spans="1:10" x14ac:dyDescent="0.3">
      <c r="A644" s="369" t="s">
        <v>2953</v>
      </c>
      <c r="B644" s="369" t="s">
        <v>322</v>
      </c>
      <c r="C644" s="369" t="s">
        <v>2920</v>
      </c>
      <c r="D644" s="369" t="s">
        <v>2925</v>
      </c>
      <c r="E644" s="369" t="s">
        <v>2928</v>
      </c>
      <c r="F644" s="369" t="str">
        <f>IFERROR(VLOOKUP(E644,[2]P!$D$2:$E$14,2,0),"Non")</f>
        <v>Oui</v>
      </c>
      <c r="G644" s="369" t="s">
        <v>666</v>
      </c>
      <c r="H644" s="370" t="s">
        <v>7</v>
      </c>
      <c r="I644" s="369" t="s">
        <v>2069</v>
      </c>
      <c r="J644" s="371">
        <v>0.32</v>
      </c>
    </row>
    <row r="645" spans="1:10" x14ac:dyDescent="0.3">
      <c r="A645" s="372" t="s">
        <v>2953</v>
      </c>
      <c r="B645" s="372" t="s">
        <v>3103</v>
      </c>
      <c r="C645" s="372" t="s">
        <v>2920</v>
      </c>
      <c r="D645" s="372" t="s">
        <v>2925</v>
      </c>
      <c r="E645" s="372" t="s">
        <v>1966</v>
      </c>
      <c r="F645" s="372" t="str">
        <f>IFERROR(VLOOKUP(E645,[2]P!$D$2:$E$14,2,0),"Non")</f>
        <v>Oui</v>
      </c>
      <c r="G645" s="372" t="s">
        <v>666</v>
      </c>
      <c r="H645" s="373" t="s">
        <v>7</v>
      </c>
      <c r="I645" s="372" t="s">
        <v>2069</v>
      </c>
      <c r="J645" s="374">
        <v>2</v>
      </c>
    </row>
    <row r="646" spans="1:10" x14ac:dyDescent="0.3">
      <c r="A646" s="369" t="s">
        <v>2953</v>
      </c>
      <c r="B646" s="369" t="s">
        <v>3103</v>
      </c>
      <c r="C646" s="369" t="s">
        <v>2920</v>
      </c>
      <c r="D646" s="369" t="s">
        <v>2925</v>
      </c>
      <c r="E646" s="369" t="s">
        <v>2928</v>
      </c>
      <c r="F646" s="369" t="str">
        <f>IFERROR(VLOOKUP(E646,[2]P!$D$2:$E$14,2,0),"Non")</f>
        <v>Oui</v>
      </c>
      <c r="G646" s="369" t="s">
        <v>666</v>
      </c>
      <c r="H646" s="370" t="s">
        <v>7</v>
      </c>
      <c r="I646" s="369" t="s">
        <v>2069</v>
      </c>
      <c r="J646" s="371">
        <v>0.17</v>
      </c>
    </row>
    <row r="647" spans="1:10" x14ac:dyDescent="0.3">
      <c r="A647" s="372" t="s">
        <v>2953</v>
      </c>
      <c r="B647" s="372" t="s">
        <v>3104</v>
      </c>
      <c r="C647" s="372" t="s">
        <v>2920</v>
      </c>
      <c r="D647" s="372" t="s">
        <v>2925</v>
      </c>
      <c r="E647" s="372" t="s">
        <v>1966</v>
      </c>
      <c r="F647" s="372" t="str">
        <f>IFERROR(VLOOKUP(E647,[2]P!$D$2:$E$14,2,0),"Non")</f>
        <v>Oui</v>
      </c>
      <c r="G647" s="372" t="s">
        <v>666</v>
      </c>
      <c r="H647" s="373" t="s">
        <v>7</v>
      </c>
      <c r="I647" s="372" t="s">
        <v>2069</v>
      </c>
      <c r="J647" s="374">
        <v>2</v>
      </c>
    </row>
    <row r="648" spans="1:10" x14ac:dyDescent="0.3">
      <c r="A648" s="369" t="s">
        <v>2953</v>
      </c>
      <c r="B648" s="369" t="s">
        <v>546</v>
      </c>
      <c r="C648" s="369" t="s">
        <v>2920</v>
      </c>
      <c r="D648" s="369" t="s">
        <v>2925</v>
      </c>
      <c r="E648" s="369" t="s">
        <v>2945</v>
      </c>
      <c r="F648" s="369" t="str">
        <f>IFERROR(VLOOKUP(E648,[2]P!$D$2:$E$14,2,0),"Non")</f>
        <v>Oui</v>
      </c>
      <c r="G648" s="369" t="s">
        <v>666</v>
      </c>
      <c r="H648" s="370" t="s">
        <v>7</v>
      </c>
      <c r="I648" s="369" t="s">
        <v>2069</v>
      </c>
      <c r="J648" s="371">
        <v>0.01</v>
      </c>
    </row>
    <row r="649" spans="1:10" x14ac:dyDescent="0.3">
      <c r="A649" s="372" t="s">
        <v>2953</v>
      </c>
      <c r="B649" s="372" t="s">
        <v>3105</v>
      </c>
      <c r="C649" s="372" t="s">
        <v>2920</v>
      </c>
      <c r="D649" s="372" t="s">
        <v>2922</v>
      </c>
      <c r="E649" s="372" t="s">
        <v>2042</v>
      </c>
      <c r="F649" s="372" t="str">
        <f>IFERROR(VLOOKUP(E649,[2]P!$D$2:$E$14,2,0),"Non")</f>
        <v>Non</v>
      </c>
      <c r="G649" s="372" t="s">
        <v>675</v>
      </c>
      <c r="H649" s="373" t="s">
        <v>675</v>
      </c>
      <c r="I649" s="372" t="s">
        <v>2069</v>
      </c>
      <c r="J649" s="374">
        <v>11.94</v>
      </c>
    </row>
    <row r="650" spans="1:10" x14ac:dyDescent="0.3">
      <c r="A650" s="369" t="s">
        <v>2953</v>
      </c>
      <c r="B650" s="369" t="s">
        <v>3105</v>
      </c>
      <c r="C650" s="369" t="s">
        <v>2920</v>
      </c>
      <c r="D650" s="369" t="s">
        <v>2922</v>
      </c>
      <c r="E650" s="369" t="s">
        <v>2051</v>
      </c>
      <c r="F650" s="369" t="str">
        <f>IFERROR(VLOOKUP(E650,[2]P!$D$2:$E$14,2,0),"Non")</f>
        <v>Non</v>
      </c>
      <c r="G650" s="369" t="s">
        <v>675</v>
      </c>
      <c r="H650" s="370" t="s">
        <v>675</v>
      </c>
      <c r="I650" s="369" t="s">
        <v>2069</v>
      </c>
      <c r="J650" s="371">
        <v>0.26</v>
      </c>
    </row>
    <row r="651" spans="1:10" x14ac:dyDescent="0.3">
      <c r="A651" s="372" t="s">
        <v>2953</v>
      </c>
      <c r="B651" s="372" t="s">
        <v>139</v>
      </c>
      <c r="C651" s="372" t="s">
        <v>2920</v>
      </c>
      <c r="D651" s="372" t="s">
        <v>2925</v>
      </c>
      <c r="E651" s="372" t="s">
        <v>1966</v>
      </c>
      <c r="F651" s="372" t="str">
        <f>IFERROR(VLOOKUP(E651,[2]P!$D$2:$E$14,2,0),"Non")</f>
        <v>Oui</v>
      </c>
      <c r="G651" s="372" t="s">
        <v>666</v>
      </c>
      <c r="H651" s="373" t="s">
        <v>7</v>
      </c>
      <c r="I651" s="372" t="s">
        <v>2069</v>
      </c>
      <c r="J651" s="374">
        <v>2</v>
      </c>
    </row>
    <row r="652" spans="1:10" x14ac:dyDescent="0.3">
      <c r="A652" s="369" t="s">
        <v>2953</v>
      </c>
      <c r="B652" s="369" t="s">
        <v>139</v>
      </c>
      <c r="C652" s="369" t="s">
        <v>2920</v>
      </c>
      <c r="D652" s="369" t="s">
        <v>2925</v>
      </c>
      <c r="E652" s="369" t="s">
        <v>2928</v>
      </c>
      <c r="F652" s="369" t="str">
        <f>IFERROR(VLOOKUP(E652,[2]P!$D$2:$E$14,2,0),"Non")</f>
        <v>Oui</v>
      </c>
      <c r="G652" s="369" t="s">
        <v>666</v>
      </c>
      <c r="H652" s="370" t="s">
        <v>7</v>
      </c>
      <c r="I652" s="369" t="s">
        <v>2069</v>
      </c>
      <c r="J652" s="371">
        <v>9.67</v>
      </c>
    </row>
    <row r="653" spans="1:10" x14ac:dyDescent="0.3">
      <c r="A653" s="372" t="s">
        <v>2953</v>
      </c>
      <c r="B653" s="372" t="s">
        <v>551</v>
      </c>
      <c r="C653" s="372" t="s">
        <v>2920</v>
      </c>
      <c r="D653" s="372" t="s">
        <v>2925</v>
      </c>
      <c r="E653" s="372" t="s">
        <v>2945</v>
      </c>
      <c r="F653" s="372" t="str">
        <f>IFERROR(VLOOKUP(E653,[2]P!$D$2:$E$14,2,0),"Non")</f>
        <v>Oui</v>
      </c>
      <c r="G653" s="372" t="s">
        <v>666</v>
      </c>
      <c r="H653" s="373" t="s">
        <v>7</v>
      </c>
      <c r="I653" s="372" t="s">
        <v>2069</v>
      </c>
      <c r="J653" s="374">
        <v>0.02</v>
      </c>
    </row>
    <row r="654" spans="1:10" x14ac:dyDescent="0.3">
      <c r="A654" s="369" t="s">
        <v>2953</v>
      </c>
      <c r="B654" s="369" t="s">
        <v>3106</v>
      </c>
      <c r="C654" s="369" t="s">
        <v>2920</v>
      </c>
      <c r="D654" s="369" t="s">
        <v>2925</v>
      </c>
      <c r="E654" s="369" t="s">
        <v>2945</v>
      </c>
      <c r="F654" s="369" t="str">
        <f>IFERROR(VLOOKUP(E654,[2]P!$D$2:$E$14,2,0),"Non")</f>
        <v>Oui</v>
      </c>
      <c r="G654" s="369" t="s">
        <v>666</v>
      </c>
      <c r="H654" s="370" t="s">
        <v>7</v>
      </c>
      <c r="I654" s="369" t="s">
        <v>2069</v>
      </c>
      <c r="J654" s="371">
        <v>0.01</v>
      </c>
    </row>
    <row r="655" spans="1:10" x14ac:dyDescent="0.3">
      <c r="A655" s="372" t="s">
        <v>2953</v>
      </c>
      <c r="B655" s="372" t="s">
        <v>238</v>
      </c>
      <c r="C655" s="372" t="s">
        <v>2920</v>
      </c>
      <c r="D655" s="372" t="s">
        <v>2925</v>
      </c>
      <c r="E655" s="372" t="s">
        <v>1966</v>
      </c>
      <c r="F655" s="372" t="str">
        <f>IFERROR(VLOOKUP(E655,[2]P!$D$2:$E$14,2,0),"Non")</f>
        <v>Oui</v>
      </c>
      <c r="G655" s="372" t="s">
        <v>666</v>
      </c>
      <c r="H655" s="373" t="s">
        <v>7</v>
      </c>
      <c r="I655" s="372" t="s">
        <v>2069</v>
      </c>
      <c r="J655" s="374">
        <v>5</v>
      </c>
    </row>
    <row r="656" spans="1:10" x14ac:dyDescent="0.3">
      <c r="A656" s="369" t="s">
        <v>2953</v>
      </c>
      <c r="B656" s="369" t="s">
        <v>238</v>
      </c>
      <c r="C656" s="369" t="s">
        <v>2920</v>
      </c>
      <c r="D656" s="369" t="s">
        <v>2925</v>
      </c>
      <c r="E656" s="369" t="s">
        <v>2928</v>
      </c>
      <c r="F656" s="369" t="str">
        <f>IFERROR(VLOOKUP(E656,[2]P!$D$2:$E$14,2,0),"Non")</f>
        <v>Oui</v>
      </c>
      <c r="G656" s="369" t="s">
        <v>666</v>
      </c>
      <c r="H656" s="370" t="s">
        <v>7</v>
      </c>
      <c r="I656" s="369" t="s">
        <v>2069</v>
      </c>
      <c r="J656" s="371">
        <v>0.93</v>
      </c>
    </row>
    <row r="657" spans="1:10" x14ac:dyDescent="0.3">
      <c r="A657" s="372" t="s">
        <v>2953</v>
      </c>
      <c r="B657" s="372" t="s">
        <v>94</v>
      </c>
      <c r="C657" s="372" t="s">
        <v>2920</v>
      </c>
      <c r="D657" s="372" t="s">
        <v>2925</v>
      </c>
      <c r="E657" s="372" t="s">
        <v>1966</v>
      </c>
      <c r="F657" s="372" t="str">
        <f>IFERROR(VLOOKUP(E657,[2]P!$D$2:$E$14,2,0),"Non")</f>
        <v>Oui</v>
      </c>
      <c r="G657" s="372" t="s">
        <v>666</v>
      </c>
      <c r="H657" s="373" t="s">
        <v>7</v>
      </c>
      <c r="I657" s="372" t="s">
        <v>2069</v>
      </c>
      <c r="J657" s="374">
        <v>2</v>
      </c>
    </row>
    <row r="658" spans="1:10" x14ac:dyDescent="0.3">
      <c r="A658" s="369" t="s">
        <v>2953</v>
      </c>
      <c r="B658" s="369" t="s">
        <v>94</v>
      </c>
      <c r="C658" s="369" t="s">
        <v>2920</v>
      </c>
      <c r="D658" s="369" t="s">
        <v>2925</v>
      </c>
      <c r="E658" s="369" t="s">
        <v>2945</v>
      </c>
      <c r="F658" s="369" t="str">
        <f>IFERROR(VLOOKUP(E658,[2]P!$D$2:$E$14,2,0),"Non")</f>
        <v>Oui</v>
      </c>
      <c r="G658" s="369" t="s">
        <v>666</v>
      </c>
      <c r="H658" s="370" t="s">
        <v>7</v>
      </c>
      <c r="I658" s="369" t="s">
        <v>2069</v>
      </c>
      <c r="J658" s="371">
        <v>0.01</v>
      </c>
    </row>
    <row r="659" spans="1:10" x14ac:dyDescent="0.3">
      <c r="A659" s="372" t="s">
        <v>2953</v>
      </c>
      <c r="B659" s="372" t="s">
        <v>94</v>
      </c>
      <c r="C659" s="372" t="s">
        <v>2920</v>
      </c>
      <c r="D659" s="372" t="s">
        <v>2925</v>
      </c>
      <c r="E659" s="372" t="s">
        <v>2928</v>
      </c>
      <c r="F659" s="372" t="str">
        <f>IFERROR(VLOOKUP(E659,[2]P!$D$2:$E$14,2,0),"Non")</f>
        <v>Oui</v>
      </c>
      <c r="G659" s="372" t="s">
        <v>666</v>
      </c>
      <c r="H659" s="373" t="s">
        <v>7</v>
      </c>
      <c r="I659" s="372" t="s">
        <v>2069</v>
      </c>
      <c r="J659" s="374">
        <v>74.34</v>
      </c>
    </row>
    <row r="660" spans="1:10" x14ac:dyDescent="0.3">
      <c r="A660" s="369" t="s">
        <v>2953</v>
      </c>
      <c r="B660" s="369" t="s">
        <v>3107</v>
      </c>
      <c r="C660" s="369" t="s">
        <v>2920</v>
      </c>
      <c r="D660" s="369" t="s">
        <v>2925</v>
      </c>
      <c r="E660" s="369" t="s">
        <v>1966</v>
      </c>
      <c r="F660" s="369" t="str">
        <f>IFERROR(VLOOKUP(E660,[2]P!$D$2:$E$14,2,0),"Non")</f>
        <v>Oui</v>
      </c>
      <c r="G660" s="369" t="s">
        <v>666</v>
      </c>
      <c r="H660" s="370" t="s">
        <v>7</v>
      </c>
      <c r="I660" s="369" t="s">
        <v>2069</v>
      </c>
      <c r="J660" s="371">
        <v>4</v>
      </c>
    </row>
    <row r="661" spans="1:10" x14ac:dyDescent="0.3">
      <c r="A661" s="372" t="s">
        <v>2953</v>
      </c>
      <c r="B661" s="372" t="s">
        <v>591</v>
      </c>
      <c r="C661" s="372" t="s">
        <v>2920</v>
      </c>
      <c r="D661" s="372" t="s">
        <v>2925</v>
      </c>
      <c r="E661" s="372" t="s">
        <v>2945</v>
      </c>
      <c r="F661" s="372" t="str">
        <f>IFERROR(VLOOKUP(E661,[2]P!$D$2:$E$14,2,0),"Non")</f>
        <v>Oui</v>
      </c>
      <c r="G661" s="372" t="s">
        <v>666</v>
      </c>
      <c r="H661" s="373" t="s">
        <v>7</v>
      </c>
      <c r="I661" s="372" t="s">
        <v>2069</v>
      </c>
      <c r="J661" s="374">
        <v>0.01</v>
      </c>
    </row>
    <row r="662" spans="1:10" x14ac:dyDescent="0.3">
      <c r="A662" s="369" t="s">
        <v>2953</v>
      </c>
      <c r="B662" s="369" t="s">
        <v>3108</v>
      </c>
      <c r="C662" s="369" t="s">
        <v>2920</v>
      </c>
      <c r="D662" s="369" t="s">
        <v>2925</v>
      </c>
      <c r="E662" s="369" t="s">
        <v>1889</v>
      </c>
      <c r="F662" s="369" t="str">
        <f>IFERROR(VLOOKUP(E662,[2]P!$D$2:$E$14,2,0),"Non")</f>
        <v>Non</v>
      </c>
      <c r="G662" s="369" t="s">
        <v>675</v>
      </c>
      <c r="H662" s="370" t="s">
        <v>675</v>
      </c>
      <c r="I662" s="369" t="s">
        <v>2069</v>
      </c>
      <c r="J662" s="371">
        <v>0.19</v>
      </c>
    </row>
    <row r="663" spans="1:10" x14ac:dyDescent="0.3">
      <c r="A663" s="372" t="s">
        <v>2953</v>
      </c>
      <c r="B663" s="372" t="s">
        <v>3109</v>
      </c>
      <c r="C663" s="372" t="s">
        <v>2920</v>
      </c>
      <c r="D663" s="372" t="s">
        <v>2925</v>
      </c>
      <c r="E663" s="372" t="s">
        <v>2928</v>
      </c>
      <c r="F663" s="372" t="str">
        <f>IFERROR(VLOOKUP(E663,[2]P!$D$2:$E$14,2,0),"Non")</f>
        <v>Oui</v>
      </c>
      <c r="G663" s="372" t="s">
        <v>666</v>
      </c>
      <c r="H663" s="373" t="s">
        <v>7</v>
      </c>
      <c r="I663" s="372" t="s">
        <v>2069</v>
      </c>
      <c r="J663" s="374">
        <v>1.9</v>
      </c>
    </row>
    <row r="664" spans="1:10" x14ac:dyDescent="0.3">
      <c r="A664" s="369" t="s">
        <v>2953</v>
      </c>
      <c r="B664" s="369" t="s">
        <v>477</v>
      </c>
      <c r="C664" s="369" t="s">
        <v>2920</v>
      </c>
      <c r="D664" s="369" t="s">
        <v>2925</v>
      </c>
      <c r="E664" s="369" t="s">
        <v>2945</v>
      </c>
      <c r="F664" s="369" t="str">
        <f>IFERROR(VLOOKUP(E664,[2]P!$D$2:$E$14,2,0),"Non")</f>
        <v>Oui</v>
      </c>
      <c r="G664" s="369" t="s">
        <v>666</v>
      </c>
      <c r="H664" s="370" t="s">
        <v>7</v>
      </c>
      <c r="I664" s="369" t="s">
        <v>2069</v>
      </c>
      <c r="J664" s="371">
        <v>0.04</v>
      </c>
    </row>
    <row r="665" spans="1:10" x14ac:dyDescent="0.3">
      <c r="A665" s="372" t="s">
        <v>2953</v>
      </c>
      <c r="B665" s="372" t="s">
        <v>3110</v>
      </c>
      <c r="C665" s="372" t="s">
        <v>2920</v>
      </c>
      <c r="D665" s="372" t="s">
        <v>2925</v>
      </c>
      <c r="E665" s="372" t="s">
        <v>1976</v>
      </c>
      <c r="F665" s="372" t="str">
        <f>IFERROR(VLOOKUP(E665,[2]P!$D$2:$E$14,2,0),"Non")</f>
        <v>Oui</v>
      </c>
      <c r="G665" s="372" t="s">
        <v>666</v>
      </c>
      <c r="H665" s="373" t="s">
        <v>7</v>
      </c>
      <c r="I665" s="372" t="s">
        <v>2069</v>
      </c>
      <c r="J665" s="374">
        <v>2.48</v>
      </c>
    </row>
    <row r="666" spans="1:10" x14ac:dyDescent="0.3">
      <c r="A666" s="369" t="s">
        <v>2953</v>
      </c>
      <c r="B666" s="369" t="s">
        <v>3111</v>
      </c>
      <c r="C666" s="369" t="s">
        <v>2920</v>
      </c>
      <c r="D666" s="369" t="s">
        <v>2925</v>
      </c>
      <c r="E666" s="369" t="s">
        <v>2945</v>
      </c>
      <c r="F666" s="369" t="str">
        <f>IFERROR(VLOOKUP(E666,[2]P!$D$2:$E$14,2,0),"Non")</f>
        <v>Oui</v>
      </c>
      <c r="G666" s="369" t="s">
        <v>666</v>
      </c>
      <c r="H666" s="370" t="s">
        <v>7</v>
      </c>
      <c r="I666" s="369" t="s">
        <v>2069</v>
      </c>
      <c r="J666" s="371">
        <v>0.06</v>
      </c>
    </row>
    <row r="667" spans="1:10" x14ac:dyDescent="0.3">
      <c r="A667" s="372" t="s">
        <v>2953</v>
      </c>
      <c r="B667" s="372" t="s">
        <v>3111</v>
      </c>
      <c r="C667" s="372" t="s">
        <v>2920</v>
      </c>
      <c r="D667" s="372" t="s">
        <v>2925</v>
      </c>
      <c r="E667" s="372" t="s">
        <v>2928</v>
      </c>
      <c r="F667" s="372" t="str">
        <f>IFERROR(VLOOKUP(E667,[2]P!$D$2:$E$14,2,0),"Non")</f>
        <v>Oui</v>
      </c>
      <c r="G667" s="372" t="s">
        <v>666</v>
      </c>
      <c r="H667" s="373" t="s">
        <v>7</v>
      </c>
      <c r="I667" s="372" t="s">
        <v>2069</v>
      </c>
      <c r="J667" s="374">
        <v>133.59</v>
      </c>
    </row>
    <row r="668" spans="1:10" x14ac:dyDescent="0.3">
      <c r="A668" s="369" t="s">
        <v>2953</v>
      </c>
      <c r="B668" s="369" t="s">
        <v>405</v>
      </c>
      <c r="C668" s="369" t="s">
        <v>2920</v>
      </c>
      <c r="D668" s="369" t="s">
        <v>2925</v>
      </c>
      <c r="E668" s="369" t="s">
        <v>1889</v>
      </c>
      <c r="F668" s="369" t="str">
        <f>IFERROR(VLOOKUP(E668,[2]P!$D$2:$E$14,2,0),"Non")</f>
        <v>Non</v>
      </c>
      <c r="G668" s="369" t="s">
        <v>675</v>
      </c>
      <c r="H668" s="370" t="s">
        <v>675</v>
      </c>
      <c r="I668" s="369" t="s">
        <v>2069</v>
      </c>
      <c r="J668" s="371">
        <v>0.04</v>
      </c>
    </row>
    <row r="669" spans="1:10" x14ac:dyDescent="0.3">
      <c r="A669" s="372" t="s">
        <v>2953</v>
      </c>
      <c r="B669" s="372" t="s">
        <v>405</v>
      </c>
      <c r="C669" s="372" t="s">
        <v>2920</v>
      </c>
      <c r="D669" s="372" t="s">
        <v>2925</v>
      </c>
      <c r="E669" s="372" t="s">
        <v>2928</v>
      </c>
      <c r="F669" s="372" t="str">
        <f>IFERROR(VLOOKUP(E669,[2]P!$D$2:$E$14,2,0),"Non")</f>
        <v>Oui</v>
      </c>
      <c r="G669" s="372" t="s">
        <v>666</v>
      </c>
      <c r="H669" s="373" t="s">
        <v>7</v>
      </c>
      <c r="I669" s="372" t="s">
        <v>2069</v>
      </c>
      <c r="J669" s="374">
        <v>0.75</v>
      </c>
    </row>
    <row r="670" spans="1:10" x14ac:dyDescent="0.3">
      <c r="A670" s="369" t="s">
        <v>2953</v>
      </c>
      <c r="B670" s="369" t="s">
        <v>3112</v>
      </c>
      <c r="C670" s="369" t="s">
        <v>2920</v>
      </c>
      <c r="D670" s="369" t="s">
        <v>2925</v>
      </c>
      <c r="E670" s="369" t="s">
        <v>2928</v>
      </c>
      <c r="F670" s="369" t="str">
        <f>IFERROR(VLOOKUP(E670,[2]P!$D$2:$E$14,2,0),"Non")</f>
        <v>Oui</v>
      </c>
      <c r="G670" s="369" t="s">
        <v>666</v>
      </c>
      <c r="H670" s="370" t="s">
        <v>7</v>
      </c>
      <c r="I670" s="369" t="s">
        <v>2069</v>
      </c>
      <c r="J670" s="371">
        <v>0.04</v>
      </c>
    </row>
    <row r="671" spans="1:10" x14ac:dyDescent="0.3">
      <c r="A671" s="372" t="s">
        <v>2953</v>
      </c>
      <c r="B671" s="372" t="s">
        <v>3113</v>
      </c>
      <c r="C671" s="372" t="s">
        <v>2920</v>
      </c>
      <c r="D671" s="372" t="s">
        <v>2925</v>
      </c>
      <c r="E671" s="372" t="s">
        <v>1966</v>
      </c>
      <c r="F671" s="372" t="str">
        <f>IFERROR(VLOOKUP(E671,[2]P!$D$2:$E$14,2,0),"Non")</f>
        <v>Oui</v>
      </c>
      <c r="G671" s="372" t="s">
        <v>666</v>
      </c>
      <c r="H671" s="373" t="s">
        <v>7</v>
      </c>
      <c r="I671" s="372" t="s">
        <v>2069</v>
      </c>
      <c r="J671" s="374">
        <v>3</v>
      </c>
    </row>
    <row r="672" spans="1:10" x14ac:dyDescent="0.3">
      <c r="A672" s="369" t="s">
        <v>2953</v>
      </c>
      <c r="B672" s="369" t="s">
        <v>3114</v>
      </c>
      <c r="C672" s="369" t="s">
        <v>2920</v>
      </c>
      <c r="D672" s="369" t="s">
        <v>2963</v>
      </c>
      <c r="E672" s="369" t="s">
        <v>3115</v>
      </c>
      <c r="F672" s="369" t="str">
        <f>IFERROR(VLOOKUP(E672,[2]P!$D$2:$E$14,2,0),"Non")</f>
        <v>Non</v>
      </c>
      <c r="G672" s="369" t="s">
        <v>675</v>
      </c>
      <c r="H672" s="370" t="s">
        <v>675</v>
      </c>
      <c r="I672" s="369" t="s">
        <v>2069</v>
      </c>
      <c r="J672" s="371">
        <v>37.67</v>
      </c>
    </row>
    <row r="673" spans="1:10" x14ac:dyDescent="0.3">
      <c r="A673" s="372" t="s">
        <v>2953</v>
      </c>
      <c r="B673" s="372" t="s">
        <v>438</v>
      </c>
      <c r="C673" s="372" t="s">
        <v>2920</v>
      </c>
      <c r="D673" s="372" t="s">
        <v>2922</v>
      </c>
      <c r="E673" s="372" t="s">
        <v>2054</v>
      </c>
      <c r="F673" s="372" t="str">
        <f>IFERROR(VLOOKUP(E673,[2]P!$D$2:$E$14,2,0),"Non")</f>
        <v>Non</v>
      </c>
      <c r="G673" s="372" t="s">
        <v>675</v>
      </c>
      <c r="H673" s="373" t="s">
        <v>675</v>
      </c>
      <c r="I673" s="372" t="s">
        <v>2069</v>
      </c>
      <c r="J673" s="374">
        <v>0.25</v>
      </c>
    </row>
    <row r="674" spans="1:10" x14ac:dyDescent="0.3">
      <c r="A674" s="369" t="s">
        <v>2953</v>
      </c>
      <c r="B674" s="369" t="s">
        <v>3116</v>
      </c>
      <c r="C674" s="369" t="s">
        <v>2920</v>
      </c>
      <c r="D674" s="369" t="s">
        <v>2925</v>
      </c>
      <c r="E674" s="369" t="s">
        <v>1966</v>
      </c>
      <c r="F674" s="369" t="str">
        <f>IFERROR(VLOOKUP(E674,[2]P!$D$2:$E$14,2,0),"Non")</f>
        <v>Oui</v>
      </c>
      <c r="G674" s="369" t="s">
        <v>666</v>
      </c>
      <c r="H674" s="370" t="s">
        <v>7</v>
      </c>
      <c r="I674" s="369" t="s">
        <v>2069</v>
      </c>
      <c r="J674" s="371">
        <v>2</v>
      </c>
    </row>
    <row r="675" spans="1:10" x14ac:dyDescent="0.3">
      <c r="A675" s="372" t="s">
        <v>2953</v>
      </c>
      <c r="B675" s="372" t="s">
        <v>3116</v>
      </c>
      <c r="C675" s="372" t="s">
        <v>2920</v>
      </c>
      <c r="D675" s="372" t="s">
        <v>2925</v>
      </c>
      <c r="E675" s="372" t="s">
        <v>2928</v>
      </c>
      <c r="F675" s="372" t="str">
        <f>IFERROR(VLOOKUP(E675,[2]P!$D$2:$E$14,2,0),"Non")</f>
        <v>Oui</v>
      </c>
      <c r="G675" s="372" t="s">
        <v>666</v>
      </c>
      <c r="H675" s="373" t="s">
        <v>7</v>
      </c>
      <c r="I675" s="372" t="s">
        <v>2069</v>
      </c>
      <c r="J675" s="374">
        <v>7.74</v>
      </c>
    </row>
    <row r="676" spans="1:10" x14ac:dyDescent="0.3">
      <c r="A676" s="369" t="s">
        <v>2953</v>
      </c>
      <c r="B676" s="369" t="s">
        <v>3117</v>
      </c>
      <c r="C676" s="369" t="s">
        <v>2920</v>
      </c>
      <c r="D676" s="369" t="s">
        <v>2929</v>
      </c>
      <c r="E676" s="369" t="s">
        <v>1990</v>
      </c>
      <c r="F676" s="369" t="str">
        <f>IFERROR(VLOOKUP(E676,[2]P!$D$2:$E$14,2,0),"Non")</f>
        <v>Oui</v>
      </c>
      <c r="G676" s="369" t="s">
        <v>666</v>
      </c>
      <c r="H676" s="370" t="s">
        <v>7</v>
      </c>
      <c r="I676" s="369" t="s">
        <v>2069</v>
      </c>
      <c r="J676" s="371">
        <v>0.11</v>
      </c>
    </row>
    <row r="677" spans="1:10" x14ac:dyDescent="0.3">
      <c r="A677" s="372" t="s">
        <v>2953</v>
      </c>
      <c r="B677" s="372" t="s">
        <v>3118</v>
      </c>
      <c r="C677" s="372" t="s">
        <v>2920</v>
      </c>
      <c r="D677" s="372" t="s">
        <v>2922</v>
      </c>
      <c r="E677" s="372" t="s">
        <v>2042</v>
      </c>
      <c r="F677" s="372" t="str">
        <f>IFERROR(VLOOKUP(E677,[2]P!$D$2:$E$14,2,0),"Non")</f>
        <v>Non</v>
      </c>
      <c r="G677" s="372" t="s">
        <v>675</v>
      </c>
      <c r="H677" s="373" t="s">
        <v>675</v>
      </c>
      <c r="I677" s="372" t="s">
        <v>2069</v>
      </c>
      <c r="J677" s="374">
        <v>1.21</v>
      </c>
    </row>
    <row r="678" spans="1:10" x14ac:dyDescent="0.3">
      <c r="A678" s="369" t="s">
        <v>2953</v>
      </c>
      <c r="B678" s="369" t="s">
        <v>3118</v>
      </c>
      <c r="C678" s="369" t="s">
        <v>2920</v>
      </c>
      <c r="D678" s="369" t="s">
        <v>2922</v>
      </c>
      <c r="E678" s="369" t="s">
        <v>2051</v>
      </c>
      <c r="F678" s="369" t="str">
        <f>IFERROR(VLOOKUP(E678,[2]P!$D$2:$E$14,2,0),"Non")</f>
        <v>Non</v>
      </c>
      <c r="G678" s="369" t="s">
        <v>675</v>
      </c>
      <c r="H678" s="370" t="s">
        <v>675</v>
      </c>
      <c r="I678" s="369" t="s">
        <v>2069</v>
      </c>
      <c r="J678" s="371">
        <v>0.57999999999999996</v>
      </c>
    </row>
    <row r="679" spans="1:10" x14ac:dyDescent="0.3">
      <c r="A679" s="372" t="s">
        <v>2953</v>
      </c>
      <c r="B679" s="372" t="s">
        <v>3119</v>
      </c>
      <c r="C679" s="372" t="s">
        <v>2920</v>
      </c>
      <c r="D679" s="372" t="s">
        <v>2925</v>
      </c>
      <c r="E679" s="372" t="s">
        <v>2945</v>
      </c>
      <c r="F679" s="372" t="str">
        <f>IFERROR(VLOOKUP(E679,[2]P!$D$2:$E$14,2,0),"Non")</f>
        <v>Oui</v>
      </c>
      <c r="G679" s="372" t="s">
        <v>666</v>
      </c>
      <c r="H679" s="373" t="s">
        <v>7</v>
      </c>
      <c r="I679" s="372" t="s">
        <v>2069</v>
      </c>
      <c r="J679" s="374">
        <v>0.01</v>
      </c>
    </row>
    <row r="680" spans="1:10" x14ac:dyDescent="0.3">
      <c r="A680" s="369" t="s">
        <v>2953</v>
      </c>
      <c r="B680" s="369" t="s">
        <v>3120</v>
      </c>
      <c r="C680" s="369" t="s">
        <v>2920</v>
      </c>
      <c r="D680" s="369" t="s">
        <v>2925</v>
      </c>
      <c r="E680" s="369" t="s">
        <v>2945</v>
      </c>
      <c r="F680" s="369" t="str">
        <f>IFERROR(VLOOKUP(E680,[2]P!$D$2:$E$14,2,0),"Non")</f>
        <v>Oui</v>
      </c>
      <c r="G680" s="369" t="s">
        <v>666</v>
      </c>
      <c r="H680" s="370" t="s">
        <v>7</v>
      </c>
      <c r="I680" s="369" t="s">
        <v>2069</v>
      </c>
      <c r="J680" s="371">
        <v>0.01</v>
      </c>
    </row>
    <row r="681" spans="1:10" x14ac:dyDescent="0.3">
      <c r="A681" s="372" t="s">
        <v>2953</v>
      </c>
      <c r="B681" s="372" t="s">
        <v>3120</v>
      </c>
      <c r="C681" s="372" t="s">
        <v>2920</v>
      </c>
      <c r="D681" s="372" t="s">
        <v>2925</v>
      </c>
      <c r="E681" s="372" t="s">
        <v>2928</v>
      </c>
      <c r="F681" s="372" t="str">
        <f>IFERROR(VLOOKUP(E681,[2]P!$D$2:$E$14,2,0),"Non")</f>
        <v>Oui</v>
      </c>
      <c r="G681" s="372" t="s">
        <v>666</v>
      </c>
      <c r="H681" s="373" t="s">
        <v>7</v>
      </c>
      <c r="I681" s="372" t="s">
        <v>2069</v>
      </c>
      <c r="J681" s="374">
        <v>20.53</v>
      </c>
    </row>
    <row r="682" spans="1:10" x14ac:dyDescent="0.3">
      <c r="A682" s="369" t="s">
        <v>2953</v>
      </c>
      <c r="B682" s="369" t="s">
        <v>3121</v>
      </c>
      <c r="C682" s="369" t="s">
        <v>2920</v>
      </c>
      <c r="D682" s="369" t="s">
        <v>2925</v>
      </c>
      <c r="E682" s="369" t="s">
        <v>2945</v>
      </c>
      <c r="F682" s="369" t="str">
        <f>IFERROR(VLOOKUP(E682,[2]P!$D$2:$E$14,2,0),"Non")</f>
        <v>Oui</v>
      </c>
      <c r="G682" s="369" t="s">
        <v>666</v>
      </c>
      <c r="H682" s="370" t="s">
        <v>7</v>
      </c>
      <c r="I682" s="369" t="s">
        <v>2069</v>
      </c>
      <c r="J682" s="371">
        <v>0.01</v>
      </c>
    </row>
    <row r="683" spans="1:10" x14ac:dyDescent="0.3">
      <c r="A683" s="372" t="s">
        <v>2953</v>
      </c>
      <c r="B683" s="372" t="s">
        <v>155</v>
      </c>
      <c r="C683" s="372" t="s">
        <v>2920</v>
      </c>
      <c r="D683" s="372" t="s">
        <v>2925</v>
      </c>
      <c r="E683" s="372" t="s">
        <v>1966</v>
      </c>
      <c r="F683" s="372" t="str">
        <f>IFERROR(VLOOKUP(E683,[2]P!$D$2:$E$14,2,0),"Non")</f>
        <v>Oui</v>
      </c>
      <c r="G683" s="372" t="s">
        <v>666</v>
      </c>
      <c r="H683" s="373" t="s">
        <v>7</v>
      </c>
      <c r="I683" s="372" t="s">
        <v>2069</v>
      </c>
      <c r="J683" s="374">
        <v>6</v>
      </c>
    </row>
    <row r="684" spans="1:10" x14ac:dyDescent="0.3">
      <c r="A684" s="369" t="s">
        <v>2953</v>
      </c>
      <c r="B684" s="369" t="s">
        <v>155</v>
      </c>
      <c r="C684" s="369" t="s">
        <v>2920</v>
      </c>
      <c r="D684" s="369" t="s">
        <v>2925</v>
      </c>
      <c r="E684" s="369" t="s">
        <v>2945</v>
      </c>
      <c r="F684" s="369" t="str">
        <f>IFERROR(VLOOKUP(E684,[2]P!$D$2:$E$14,2,0),"Non")</f>
        <v>Oui</v>
      </c>
      <c r="G684" s="369" t="s">
        <v>666</v>
      </c>
      <c r="H684" s="370" t="s">
        <v>7</v>
      </c>
      <c r="I684" s="369" t="s">
        <v>2069</v>
      </c>
      <c r="J684" s="371">
        <v>0.01</v>
      </c>
    </row>
    <row r="685" spans="1:10" x14ac:dyDescent="0.3">
      <c r="A685" s="372" t="s">
        <v>2953</v>
      </c>
      <c r="B685" s="372" t="s">
        <v>155</v>
      </c>
      <c r="C685" s="372" t="s">
        <v>2920</v>
      </c>
      <c r="D685" s="372" t="s">
        <v>2925</v>
      </c>
      <c r="E685" s="372" t="s">
        <v>1889</v>
      </c>
      <c r="F685" s="372" t="str">
        <f>IFERROR(VLOOKUP(E685,[2]P!$D$2:$E$14,2,0),"Non")</f>
        <v>Non</v>
      </c>
      <c r="G685" s="372" t="s">
        <v>675</v>
      </c>
      <c r="H685" s="373" t="s">
        <v>675</v>
      </c>
      <c r="I685" s="372" t="s">
        <v>2069</v>
      </c>
      <c r="J685" s="374">
        <v>0.81</v>
      </c>
    </row>
    <row r="686" spans="1:10" x14ac:dyDescent="0.3">
      <c r="A686" s="369" t="s">
        <v>2953</v>
      </c>
      <c r="B686" s="369" t="s">
        <v>3122</v>
      </c>
      <c r="C686" s="369" t="s">
        <v>2920</v>
      </c>
      <c r="D686" s="369" t="s">
        <v>2925</v>
      </c>
      <c r="E686" s="369" t="s">
        <v>2928</v>
      </c>
      <c r="F686" s="369" t="str">
        <f>IFERROR(VLOOKUP(E686,[2]P!$D$2:$E$14,2,0),"Non")</f>
        <v>Oui</v>
      </c>
      <c r="G686" s="369" t="s">
        <v>666</v>
      </c>
      <c r="H686" s="370" t="s">
        <v>7</v>
      </c>
      <c r="I686" s="369" t="s">
        <v>2069</v>
      </c>
      <c r="J686" s="371">
        <v>11.07</v>
      </c>
    </row>
    <row r="687" spans="1:10" x14ac:dyDescent="0.3">
      <c r="A687" s="372" t="s">
        <v>2953</v>
      </c>
      <c r="B687" s="372" t="s">
        <v>403</v>
      </c>
      <c r="C687" s="372" t="s">
        <v>2920</v>
      </c>
      <c r="D687" s="372" t="s">
        <v>2922</v>
      </c>
      <c r="E687" s="372" t="s">
        <v>1931</v>
      </c>
      <c r="F687" s="372" t="str">
        <f>IFERROR(VLOOKUP(E687,[2]P!$D$2:$E$14,2,0),"Non")</f>
        <v>Non</v>
      </c>
      <c r="G687" s="372" t="s">
        <v>675</v>
      </c>
      <c r="H687" s="373" t="s">
        <v>675</v>
      </c>
      <c r="I687" s="372" t="s">
        <v>2069</v>
      </c>
      <c r="J687" s="374">
        <v>0.3</v>
      </c>
    </row>
    <row r="688" spans="1:10" x14ac:dyDescent="0.3">
      <c r="A688" s="369" t="s">
        <v>2953</v>
      </c>
      <c r="B688" s="369" t="s">
        <v>403</v>
      </c>
      <c r="C688" s="369" t="s">
        <v>2920</v>
      </c>
      <c r="D688" s="369" t="s">
        <v>2922</v>
      </c>
      <c r="E688" s="369" t="s">
        <v>2042</v>
      </c>
      <c r="F688" s="369" t="str">
        <f>IFERROR(VLOOKUP(E688,[2]P!$D$2:$E$14,2,0),"Non")</f>
        <v>Non</v>
      </c>
      <c r="G688" s="369" t="s">
        <v>675</v>
      </c>
      <c r="H688" s="370" t="s">
        <v>675</v>
      </c>
      <c r="I688" s="369" t="s">
        <v>2069</v>
      </c>
      <c r="J688" s="371">
        <v>0.03</v>
      </c>
    </row>
    <row r="689" spans="1:10" x14ac:dyDescent="0.3">
      <c r="A689" s="372" t="s">
        <v>2953</v>
      </c>
      <c r="B689" s="372" t="s">
        <v>403</v>
      </c>
      <c r="C689" s="372" t="s">
        <v>2920</v>
      </c>
      <c r="D689" s="372" t="s">
        <v>2922</v>
      </c>
      <c r="E689" s="372" t="s">
        <v>2051</v>
      </c>
      <c r="F689" s="372" t="str">
        <f>IFERROR(VLOOKUP(E689,[2]P!$D$2:$E$14,2,0),"Non")</f>
        <v>Non</v>
      </c>
      <c r="G689" s="372" t="s">
        <v>675</v>
      </c>
      <c r="H689" s="373" t="s">
        <v>675</v>
      </c>
      <c r="I689" s="372" t="s">
        <v>2069</v>
      </c>
      <c r="J689" s="374">
        <v>0.49</v>
      </c>
    </row>
    <row r="690" spans="1:10" x14ac:dyDescent="0.3">
      <c r="A690" s="369" t="s">
        <v>2953</v>
      </c>
      <c r="B690" s="369" t="s">
        <v>3123</v>
      </c>
      <c r="C690" s="369" t="s">
        <v>2920</v>
      </c>
      <c r="D690" s="369" t="s">
        <v>2925</v>
      </c>
      <c r="E690" s="369" t="s">
        <v>1966</v>
      </c>
      <c r="F690" s="369" t="str">
        <f>IFERROR(VLOOKUP(E690,[2]P!$D$2:$E$14,2,0),"Non")</f>
        <v>Oui</v>
      </c>
      <c r="G690" s="369" t="s">
        <v>666</v>
      </c>
      <c r="H690" s="370" t="s">
        <v>7</v>
      </c>
      <c r="I690" s="369" t="s">
        <v>2069</v>
      </c>
      <c r="J690" s="371">
        <v>2</v>
      </c>
    </row>
    <row r="691" spans="1:10" x14ac:dyDescent="0.3">
      <c r="A691" s="372" t="s">
        <v>2953</v>
      </c>
      <c r="B691" s="372" t="s">
        <v>320</v>
      </c>
      <c r="C691" s="372" t="s">
        <v>2920</v>
      </c>
      <c r="D691" s="372" t="s">
        <v>2925</v>
      </c>
      <c r="E691" s="372" t="s">
        <v>1889</v>
      </c>
      <c r="F691" s="372" t="str">
        <f>IFERROR(VLOOKUP(E691,[2]P!$D$2:$E$14,2,0),"Non")</f>
        <v>Non</v>
      </c>
      <c r="G691" s="372" t="s">
        <v>675</v>
      </c>
      <c r="H691" s="373" t="s">
        <v>675</v>
      </c>
      <c r="I691" s="372" t="s">
        <v>2069</v>
      </c>
      <c r="J691" s="374">
        <v>0.2</v>
      </c>
    </row>
    <row r="692" spans="1:10" x14ac:dyDescent="0.3">
      <c r="A692" s="369" t="s">
        <v>2953</v>
      </c>
      <c r="B692" s="369" t="s">
        <v>320</v>
      </c>
      <c r="C692" s="369" t="s">
        <v>2920</v>
      </c>
      <c r="D692" s="369" t="s">
        <v>2925</v>
      </c>
      <c r="E692" s="369" t="s">
        <v>2928</v>
      </c>
      <c r="F692" s="369" t="str">
        <f>IFERROR(VLOOKUP(E692,[2]P!$D$2:$E$14,2,0),"Non")</f>
        <v>Oui</v>
      </c>
      <c r="G692" s="369" t="s">
        <v>666</v>
      </c>
      <c r="H692" s="370" t="s">
        <v>7</v>
      </c>
      <c r="I692" s="369" t="s">
        <v>2069</v>
      </c>
      <c r="J692" s="371">
        <v>2.3199999999999998</v>
      </c>
    </row>
    <row r="693" spans="1:10" x14ac:dyDescent="0.3">
      <c r="A693" s="372" t="s">
        <v>2953</v>
      </c>
      <c r="B693" s="372" t="s">
        <v>577</v>
      </c>
      <c r="C693" s="372" t="s">
        <v>2920</v>
      </c>
      <c r="D693" s="372" t="s">
        <v>2925</v>
      </c>
      <c r="E693" s="372" t="s">
        <v>2945</v>
      </c>
      <c r="F693" s="372" t="str">
        <f>IFERROR(VLOOKUP(E693,[2]P!$D$2:$E$14,2,0),"Non")</f>
        <v>Oui</v>
      </c>
      <c r="G693" s="372" t="s">
        <v>666</v>
      </c>
      <c r="H693" s="373" t="s">
        <v>7</v>
      </c>
      <c r="I693" s="372" t="s">
        <v>2069</v>
      </c>
      <c r="J693" s="374">
        <v>0.01</v>
      </c>
    </row>
    <row r="694" spans="1:10" x14ac:dyDescent="0.3">
      <c r="A694" s="369" t="s">
        <v>2953</v>
      </c>
      <c r="B694" s="369" t="s">
        <v>297</v>
      </c>
      <c r="C694" s="369" t="s">
        <v>2920</v>
      </c>
      <c r="D694" s="369" t="s">
        <v>2922</v>
      </c>
      <c r="E694" s="369" t="s">
        <v>2923</v>
      </c>
      <c r="F694" s="369" t="str">
        <f>IFERROR(VLOOKUP(E694,[2]P!$D$2:$E$14,2,0),"Non")</f>
        <v>Non</v>
      </c>
      <c r="G694" s="369" t="s">
        <v>675</v>
      </c>
      <c r="H694" s="370" t="s">
        <v>675</v>
      </c>
      <c r="I694" s="369" t="s">
        <v>2069</v>
      </c>
      <c r="J694" s="371">
        <v>0.65</v>
      </c>
    </row>
    <row r="695" spans="1:10" x14ac:dyDescent="0.3">
      <c r="A695" s="372" t="s">
        <v>2953</v>
      </c>
      <c r="B695" s="372" t="s">
        <v>297</v>
      </c>
      <c r="C695" s="372" t="s">
        <v>2920</v>
      </c>
      <c r="D695" s="372" t="s">
        <v>2922</v>
      </c>
      <c r="E695" s="372" t="s">
        <v>2054</v>
      </c>
      <c r="F695" s="372" t="str">
        <f>IFERROR(VLOOKUP(E695,[2]P!$D$2:$E$14,2,0),"Non")</f>
        <v>Non</v>
      </c>
      <c r="G695" s="372" t="s">
        <v>675</v>
      </c>
      <c r="H695" s="373" t="s">
        <v>675</v>
      </c>
      <c r="I695" s="372" t="s">
        <v>2069</v>
      </c>
      <c r="J695" s="374">
        <v>1.9</v>
      </c>
    </row>
    <row r="696" spans="1:10" x14ac:dyDescent="0.3">
      <c r="A696" s="369" t="s">
        <v>2953</v>
      </c>
      <c r="B696" s="369" t="s">
        <v>297</v>
      </c>
      <c r="C696" s="369" t="s">
        <v>2920</v>
      </c>
      <c r="D696" s="369" t="s">
        <v>2922</v>
      </c>
      <c r="E696" s="369" t="s">
        <v>2042</v>
      </c>
      <c r="F696" s="369" t="str">
        <f>IFERROR(VLOOKUP(E696,[2]P!$D$2:$E$14,2,0),"Non")</f>
        <v>Non</v>
      </c>
      <c r="G696" s="369" t="s">
        <v>675</v>
      </c>
      <c r="H696" s="370" t="s">
        <v>675</v>
      </c>
      <c r="I696" s="369" t="s">
        <v>2069</v>
      </c>
      <c r="J696" s="371">
        <v>0.11</v>
      </c>
    </row>
    <row r="697" spans="1:10" x14ac:dyDescent="0.3">
      <c r="A697" s="372" t="s">
        <v>2953</v>
      </c>
      <c r="B697" s="372" t="s">
        <v>297</v>
      </c>
      <c r="C697" s="372" t="s">
        <v>2920</v>
      </c>
      <c r="D697" s="372" t="s">
        <v>2922</v>
      </c>
      <c r="E697" s="372" t="s">
        <v>1889</v>
      </c>
      <c r="F697" s="372" t="str">
        <f>IFERROR(VLOOKUP(E697,[2]P!$D$2:$E$14,2,0),"Non")</f>
        <v>Non</v>
      </c>
      <c r="G697" s="372" t="s">
        <v>675</v>
      </c>
      <c r="H697" s="373" t="s">
        <v>675</v>
      </c>
      <c r="I697" s="372" t="s">
        <v>2069</v>
      </c>
      <c r="J697" s="374">
        <v>0.95</v>
      </c>
    </row>
    <row r="698" spans="1:10" x14ac:dyDescent="0.3">
      <c r="A698" s="369" t="s">
        <v>2953</v>
      </c>
      <c r="B698" s="369" t="s">
        <v>514</v>
      </c>
      <c r="C698" s="369" t="s">
        <v>2920</v>
      </c>
      <c r="D698" s="369" t="s">
        <v>2925</v>
      </c>
      <c r="E698" s="369" t="s">
        <v>2945</v>
      </c>
      <c r="F698" s="369" t="str">
        <f>IFERROR(VLOOKUP(E698,[2]P!$D$2:$E$14,2,0),"Non")</f>
        <v>Oui</v>
      </c>
      <c r="G698" s="369" t="s">
        <v>666</v>
      </c>
      <c r="H698" s="370" t="s">
        <v>7</v>
      </c>
      <c r="I698" s="369" t="s">
        <v>2069</v>
      </c>
      <c r="J698" s="371">
        <v>0.03</v>
      </c>
    </row>
    <row r="699" spans="1:10" x14ac:dyDescent="0.3">
      <c r="A699" s="372" t="s">
        <v>2953</v>
      </c>
      <c r="B699" s="372" t="s">
        <v>465</v>
      </c>
      <c r="C699" s="372" t="s">
        <v>2920</v>
      </c>
      <c r="D699" s="372" t="s">
        <v>2925</v>
      </c>
      <c r="E699" s="372" t="s">
        <v>2945</v>
      </c>
      <c r="F699" s="372" t="str">
        <f>IFERROR(VLOOKUP(E699,[2]P!$D$2:$E$14,2,0),"Non")</f>
        <v>Oui</v>
      </c>
      <c r="G699" s="372" t="s">
        <v>666</v>
      </c>
      <c r="H699" s="373" t="s">
        <v>7</v>
      </c>
      <c r="I699" s="372" t="s">
        <v>2069</v>
      </c>
      <c r="J699" s="374">
        <v>0.08</v>
      </c>
    </row>
    <row r="700" spans="1:10" x14ac:dyDescent="0.3">
      <c r="A700" s="369" t="s">
        <v>2953</v>
      </c>
      <c r="B700" s="369" t="s">
        <v>354</v>
      </c>
      <c r="C700" s="369" t="s">
        <v>2920</v>
      </c>
      <c r="D700" s="369" t="s">
        <v>2925</v>
      </c>
      <c r="E700" s="369" t="s">
        <v>1966</v>
      </c>
      <c r="F700" s="369" t="str">
        <f>IFERROR(VLOOKUP(E700,[2]P!$D$2:$E$14,2,0),"Non")</f>
        <v>Oui</v>
      </c>
      <c r="G700" s="369" t="s">
        <v>666</v>
      </c>
      <c r="H700" s="370" t="s">
        <v>7</v>
      </c>
      <c r="I700" s="369" t="s">
        <v>2069</v>
      </c>
      <c r="J700" s="371">
        <v>2</v>
      </c>
    </row>
    <row r="701" spans="1:10" x14ac:dyDescent="0.3">
      <c r="A701" s="372" t="s">
        <v>2953</v>
      </c>
      <c r="B701" s="372" t="s">
        <v>3124</v>
      </c>
      <c r="C701" s="372" t="s">
        <v>2920</v>
      </c>
      <c r="D701" s="372" t="s">
        <v>2925</v>
      </c>
      <c r="E701" s="372" t="s">
        <v>2928</v>
      </c>
      <c r="F701" s="372" t="str">
        <f>IFERROR(VLOOKUP(E701,[2]P!$D$2:$E$14,2,0),"Non")</f>
        <v>Oui</v>
      </c>
      <c r="G701" s="372" t="s">
        <v>666</v>
      </c>
      <c r="H701" s="373" t="s">
        <v>7</v>
      </c>
      <c r="I701" s="372" t="s">
        <v>2069</v>
      </c>
      <c r="J701" s="374">
        <v>0.91</v>
      </c>
    </row>
    <row r="702" spans="1:10" x14ac:dyDescent="0.3">
      <c r="A702" s="369" t="s">
        <v>2953</v>
      </c>
      <c r="B702" s="369" t="s">
        <v>3125</v>
      </c>
      <c r="C702" s="369" t="s">
        <v>2920</v>
      </c>
      <c r="D702" s="369" t="s">
        <v>2922</v>
      </c>
      <c r="E702" s="369" t="s">
        <v>2924</v>
      </c>
      <c r="F702" s="369" t="s">
        <v>666</v>
      </c>
      <c r="G702" s="369" t="s">
        <v>675</v>
      </c>
      <c r="H702" s="370" t="s">
        <v>675</v>
      </c>
      <c r="I702" s="369" t="s">
        <v>2069</v>
      </c>
      <c r="J702" s="371">
        <v>0.02</v>
      </c>
    </row>
    <row r="703" spans="1:10" x14ac:dyDescent="0.3">
      <c r="A703" s="372" t="s">
        <v>2953</v>
      </c>
      <c r="B703" s="372" t="s">
        <v>3125</v>
      </c>
      <c r="C703" s="372" t="s">
        <v>2920</v>
      </c>
      <c r="D703" s="372" t="s">
        <v>2922</v>
      </c>
      <c r="E703" s="372" t="s">
        <v>2923</v>
      </c>
      <c r="F703" s="372" t="s">
        <v>666</v>
      </c>
      <c r="G703" s="372" t="s">
        <v>675</v>
      </c>
      <c r="H703" s="373" t="s">
        <v>675</v>
      </c>
      <c r="I703" s="372" t="s">
        <v>2069</v>
      </c>
      <c r="J703" s="374">
        <v>225.01</v>
      </c>
    </row>
    <row r="704" spans="1:10" x14ac:dyDescent="0.3">
      <c r="A704" s="369" t="s">
        <v>2953</v>
      </c>
      <c r="B704" s="369" t="s">
        <v>3125</v>
      </c>
      <c r="C704" s="369" t="s">
        <v>2920</v>
      </c>
      <c r="D704" s="369" t="s">
        <v>2922</v>
      </c>
      <c r="E704" s="369" t="s">
        <v>2042</v>
      </c>
      <c r="F704" s="369" t="s">
        <v>666</v>
      </c>
      <c r="G704" s="369" t="s">
        <v>675</v>
      </c>
      <c r="H704" s="370" t="s">
        <v>675</v>
      </c>
      <c r="I704" s="369" t="s">
        <v>2069</v>
      </c>
      <c r="J704" s="371">
        <v>0.32</v>
      </c>
    </row>
    <row r="705" spans="1:10" x14ac:dyDescent="0.3">
      <c r="A705" s="372" t="s">
        <v>2953</v>
      </c>
      <c r="B705" s="372" t="s">
        <v>3125</v>
      </c>
      <c r="C705" s="372" t="s">
        <v>2920</v>
      </c>
      <c r="D705" s="372" t="s">
        <v>2922</v>
      </c>
      <c r="E705" s="372" t="s">
        <v>2051</v>
      </c>
      <c r="F705" s="372" t="s">
        <v>666</v>
      </c>
      <c r="G705" s="372" t="s">
        <v>675</v>
      </c>
      <c r="H705" s="373" t="s">
        <v>675</v>
      </c>
      <c r="I705" s="372" t="s">
        <v>2069</v>
      </c>
      <c r="J705" s="374">
        <v>2.88</v>
      </c>
    </row>
    <row r="706" spans="1:10" x14ac:dyDescent="0.3">
      <c r="A706" s="369" t="s">
        <v>2953</v>
      </c>
      <c r="B706" s="369" t="s">
        <v>3125</v>
      </c>
      <c r="C706" s="369" t="s">
        <v>2920</v>
      </c>
      <c r="D706" s="369" t="s">
        <v>2922</v>
      </c>
      <c r="E706" s="369" t="s">
        <v>2044</v>
      </c>
      <c r="F706" s="369" t="s">
        <v>666</v>
      </c>
      <c r="G706" s="369" t="s">
        <v>675</v>
      </c>
      <c r="H706" s="370" t="s">
        <v>675</v>
      </c>
      <c r="I706" s="369" t="s">
        <v>2069</v>
      </c>
      <c r="J706" s="371">
        <v>0.4</v>
      </c>
    </row>
    <row r="707" spans="1:10" x14ac:dyDescent="0.3">
      <c r="A707" s="372" t="s">
        <v>2953</v>
      </c>
      <c r="B707" s="372" t="s">
        <v>3125</v>
      </c>
      <c r="C707" s="372" t="s">
        <v>2920</v>
      </c>
      <c r="D707" s="372" t="s">
        <v>2922</v>
      </c>
      <c r="E707" s="372" t="s">
        <v>2053</v>
      </c>
      <c r="F707" s="372" t="s">
        <v>666</v>
      </c>
      <c r="G707" s="372" t="s">
        <v>675</v>
      </c>
      <c r="H707" s="373" t="s">
        <v>675</v>
      </c>
      <c r="I707" s="372" t="s">
        <v>2069</v>
      </c>
      <c r="J707" s="374">
        <v>0.1</v>
      </c>
    </row>
    <row r="708" spans="1:10" x14ac:dyDescent="0.3">
      <c r="A708" s="369" t="s">
        <v>2953</v>
      </c>
      <c r="B708" s="369" t="s">
        <v>3125</v>
      </c>
      <c r="C708" s="369" t="s">
        <v>2920</v>
      </c>
      <c r="D708" s="369" t="s">
        <v>2922</v>
      </c>
      <c r="E708" s="369" t="s">
        <v>2118</v>
      </c>
      <c r="F708" s="369" t="s">
        <v>666</v>
      </c>
      <c r="G708" s="369" t="s">
        <v>675</v>
      </c>
      <c r="H708" s="370" t="s">
        <v>675</v>
      </c>
      <c r="I708" s="369" t="s">
        <v>2069</v>
      </c>
      <c r="J708" s="371">
        <v>459.38</v>
      </c>
    </row>
    <row r="709" spans="1:10" x14ac:dyDescent="0.3">
      <c r="A709" s="372" t="s">
        <v>2953</v>
      </c>
      <c r="B709" s="372" t="s">
        <v>3125</v>
      </c>
      <c r="C709" s="372" t="s">
        <v>2920</v>
      </c>
      <c r="D709" s="372" t="s">
        <v>2922</v>
      </c>
      <c r="E709" s="372" t="s">
        <v>2043</v>
      </c>
      <c r="F709" s="372" t="s">
        <v>666</v>
      </c>
      <c r="G709" s="372" t="s">
        <v>675</v>
      </c>
      <c r="H709" s="373" t="s">
        <v>675</v>
      </c>
      <c r="I709" s="372" t="s">
        <v>2069</v>
      </c>
      <c r="J709" s="374">
        <v>5.0599999999999996</v>
      </c>
    </row>
    <row r="710" spans="1:10" x14ac:dyDescent="0.3">
      <c r="A710" s="369" t="s">
        <v>2953</v>
      </c>
      <c r="B710" s="369" t="s">
        <v>3125</v>
      </c>
      <c r="C710" s="369" t="s">
        <v>2920</v>
      </c>
      <c r="D710" s="369" t="s">
        <v>2922</v>
      </c>
      <c r="E710" s="369" t="s">
        <v>2951</v>
      </c>
      <c r="F710" s="369" t="s">
        <v>666</v>
      </c>
      <c r="G710" s="369" t="s">
        <v>675</v>
      </c>
      <c r="H710" s="370" t="s">
        <v>675</v>
      </c>
      <c r="I710" s="369" t="s">
        <v>2069</v>
      </c>
      <c r="J710" s="371">
        <v>173.7</v>
      </c>
    </row>
    <row r="711" spans="1:10" x14ac:dyDescent="0.3">
      <c r="A711" s="372" t="s">
        <v>2953</v>
      </c>
      <c r="B711" s="372" t="s">
        <v>3126</v>
      </c>
      <c r="C711" s="372" t="s">
        <v>2920</v>
      </c>
      <c r="D711" s="372" t="s">
        <v>2925</v>
      </c>
      <c r="E711" s="372" t="s">
        <v>2928</v>
      </c>
      <c r="F711" s="372" t="str">
        <f>IFERROR(VLOOKUP(E711,[2]P!$D$2:$E$14,2,0),"Non")</f>
        <v>Oui</v>
      </c>
      <c r="G711" s="372" t="s">
        <v>666</v>
      </c>
      <c r="H711" s="373" t="s">
        <v>7</v>
      </c>
      <c r="I711" s="372" t="s">
        <v>2069</v>
      </c>
      <c r="J711" s="374">
        <v>50.54</v>
      </c>
    </row>
    <row r="712" spans="1:10" x14ac:dyDescent="0.3">
      <c r="A712" s="369" t="s">
        <v>2953</v>
      </c>
      <c r="B712" s="369" t="s">
        <v>3127</v>
      </c>
      <c r="C712" s="369" t="s">
        <v>2920</v>
      </c>
      <c r="D712" s="369" t="s">
        <v>2925</v>
      </c>
      <c r="E712" s="369" t="s">
        <v>2945</v>
      </c>
      <c r="F712" s="369" t="str">
        <f>IFERROR(VLOOKUP(E712,[2]P!$D$2:$E$14,2,0),"Non")</f>
        <v>Oui</v>
      </c>
      <c r="G712" s="369" t="s">
        <v>666</v>
      </c>
      <c r="H712" s="370" t="s">
        <v>7</v>
      </c>
      <c r="I712" s="369" t="s">
        <v>2069</v>
      </c>
      <c r="J712" s="371">
        <v>0.04</v>
      </c>
    </row>
    <row r="713" spans="1:10" x14ac:dyDescent="0.3">
      <c r="A713" s="372" t="s">
        <v>2953</v>
      </c>
      <c r="B713" s="372" t="s">
        <v>476</v>
      </c>
      <c r="C713" s="372" t="s">
        <v>2920</v>
      </c>
      <c r="D713" s="372" t="s">
        <v>2925</v>
      </c>
      <c r="E713" s="372" t="s">
        <v>2945</v>
      </c>
      <c r="F713" s="372" t="str">
        <f>IFERROR(VLOOKUP(E713,[2]P!$D$2:$E$14,2,0),"Non")</f>
        <v>Oui</v>
      </c>
      <c r="G713" s="372" t="s">
        <v>666</v>
      </c>
      <c r="H713" s="373" t="s">
        <v>7</v>
      </c>
      <c r="I713" s="372" t="s">
        <v>2069</v>
      </c>
      <c r="J713" s="374">
        <v>0.01</v>
      </c>
    </row>
    <row r="714" spans="1:10" x14ac:dyDescent="0.3">
      <c r="A714" s="369" t="s">
        <v>2953</v>
      </c>
      <c r="B714" s="369" t="s">
        <v>474</v>
      </c>
      <c r="C714" s="369" t="s">
        <v>2920</v>
      </c>
      <c r="D714" s="369" t="s">
        <v>2925</v>
      </c>
      <c r="E714" s="369" t="s">
        <v>2945</v>
      </c>
      <c r="F714" s="369" t="str">
        <f>IFERROR(VLOOKUP(E714,[2]P!$D$2:$E$14,2,0),"Non")</f>
        <v>Oui</v>
      </c>
      <c r="G714" s="369" t="s">
        <v>666</v>
      </c>
      <c r="H714" s="370" t="s">
        <v>7</v>
      </c>
      <c r="I714" s="369" t="s">
        <v>2069</v>
      </c>
      <c r="J714" s="371">
        <v>0.05</v>
      </c>
    </row>
    <row r="715" spans="1:10" x14ac:dyDescent="0.3">
      <c r="A715" s="372" t="s">
        <v>2953</v>
      </c>
      <c r="B715" s="372" t="s">
        <v>431</v>
      </c>
      <c r="C715" s="372" t="s">
        <v>2920</v>
      </c>
      <c r="D715" s="372" t="s">
        <v>2922</v>
      </c>
      <c r="E715" s="372" t="s">
        <v>2054</v>
      </c>
      <c r="F715" s="372" t="str">
        <f>IFERROR(VLOOKUP(E715,[2]P!$D$2:$E$14,2,0),"Non")</f>
        <v>Non</v>
      </c>
      <c r="G715" s="372" t="s">
        <v>675</v>
      </c>
      <c r="H715" s="373" t="s">
        <v>675</v>
      </c>
      <c r="I715" s="372" t="s">
        <v>2069</v>
      </c>
      <c r="J715" s="374">
        <v>0.3</v>
      </c>
    </row>
    <row r="716" spans="1:10" x14ac:dyDescent="0.3">
      <c r="A716" s="369" t="s">
        <v>2953</v>
      </c>
      <c r="B716" s="369" t="s">
        <v>572</v>
      </c>
      <c r="C716" s="369" t="s">
        <v>2920</v>
      </c>
      <c r="D716" s="369" t="s">
        <v>2925</v>
      </c>
      <c r="E716" s="369" t="s">
        <v>2945</v>
      </c>
      <c r="F716" s="369" t="str">
        <f>IFERROR(VLOOKUP(E716,[2]P!$D$2:$E$14,2,0),"Non")</f>
        <v>Oui</v>
      </c>
      <c r="G716" s="369" t="s">
        <v>666</v>
      </c>
      <c r="H716" s="370" t="s">
        <v>7</v>
      </c>
      <c r="I716" s="369" t="s">
        <v>2069</v>
      </c>
      <c r="J716" s="371">
        <v>0.01</v>
      </c>
    </row>
    <row r="717" spans="1:10" x14ac:dyDescent="0.3">
      <c r="A717" s="372" t="s">
        <v>2953</v>
      </c>
      <c r="B717" s="372" t="s">
        <v>256</v>
      </c>
      <c r="C717" s="372" t="s">
        <v>2920</v>
      </c>
      <c r="D717" s="372" t="s">
        <v>2925</v>
      </c>
      <c r="E717" s="372" t="s">
        <v>1966</v>
      </c>
      <c r="F717" s="372" t="str">
        <f>IFERROR(VLOOKUP(E717,[2]P!$D$2:$E$14,2,0),"Non")</f>
        <v>Oui</v>
      </c>
      <c r="G717" s="372" t="s">
        <v>666</v>
      </c>
      <c r="H717" s="373" t="s">
        <v>7</v>
      </c>
      <c r="I717" s="372" t="s">
        <v>2069</v>
      </c>
      <c r="J717" s="374">
        <v>5</v>
      </c>
    </row>
    <row r="718" spans="1:10" x14ac:dyDescent="0.3">
      <c r="A718" s="369" t="s">
        <v>2953</v>
      </c>
      <c r="B718" s="369" t="s">
        <v>592</v>
      </c>
      <c r="C718" s="369" t="s">
        <v>2920</v>
      </c>
      <c r="D718" s="369" t="s">
        <v>2925</v>
      </c>
      <c r="E718" s="369" t="s">
        <v>2945</v>
      </c>
      <c r="F718" s="369" t="str">
        <f>IFERROR(VLOOKUP(E718,[2]P!$D$2:$E$14,2,0),"Non")</f>
        <v>Oui</v>
      </c>
      <c r="G718" s="369" t="s">
        <v>666</v>
      </c>
      <c r="H718" s="370" t="s">
        <v>7</v>
      </c>
      <c r="I718" s="369" t="s">
        <v>2069</v>
      </c>
      <c r="J718" s="371">
        <v>0.01</v>
      </c>
    </row>
    <row r="719" spans="1:10" x14ac:dyDescent="0.3">
      <c r="A719" s="372" t="s">
        <v>2953</v>
      </c>
      <c r="B719" s="372" t="s">
        <v>3128</v>
      </c>
      <c r="C719" s="372" t="s">
        <v>2920</v>
      </c>
      <c r="D719" s="372" t="s">
        <v>2925</v>
      </c>
      <c r="E719" s="372" t="s">
        <v>2945</v>
      </c>
      <c r="F719" s="372" t="str">
        <f>IFERROR(VLOOKUP(E719,[2]P!$D$2:$E$14,2,0),"Non")</f>
        <v>Oui</v>
      </c>
      <c r="G719" s="372" t="s">
        <v>666</v>
      </c>
      <c r="H719" s="373" t="s">
        <v>7</v>
      </c>
      <c r="I719" s="372" t="s">
        <v>2069</v>
      </c>
      <c r="J719" s="374">
        <v>0.02</v>
      </c>
    </row>
    <row r="720" spans="1:10" x14ac:dyDescent="0.3">
      <c r="A720" s="369" t="s">
        <v>2953</v>
      </c>
      <c r="B720" s="369" t="s">
        <v>3128</v>
      </c>
      <c r="C720" s="369" t="s">
        <v>2920</v>
      </c>
      <c r="D720" s="369" t="s">
        <v>2929</v>
      </c>
      <c r="E720" s="369" t="s">
        <v>1990</v>
      </c>
      <c r="F720" s="369" t="str">
        <f>IFERROR(VLOOKUP(E720,[2]P!$D$2:$E$14,2,0),"Non")</f>
        <v>Oui</v>
      </c>
      <c r="G720" s="369" t="s">
        <v>666</v>
      </c>
      <c r="H720" s="370" t="s">
        <v>7</v>
      </c>
      <c r="I720" s="369" t="s">
        <v>2069</v>
      </c>
      <c r="J720" s="371">
        <v>5.03</v>
      </c>
    </row>
    <row r="721" spans="1:10" x14ac:dyDescent="0.3">
      <c r="A721" s="372" t="s">
        <v>2953</v>
      </c>
      <c r="B721" s="372" t="s">
        <v>3128</v>
      </c>
      <c r="C721" s="372" t="s">
        <v>2920</v>
      </c>
      <c r="D721" s="372" t="s">
        <v>2925</v>
      </c>
      <c r="E721" s="372" t="s">
        <v>2928</v>
      </c>
      <c r="F721" s="372" t="str">
        <f>IFERROR(VLOOKUP(E721,[2]P!$D$2:$E$14,2,0),"Non")</f>
        <v>Oui</v>
      </c>
      <c r="G721" s="372" t="s">
        <v>666</v>
      </c>
      <c r="H721" s="373" t="s">
        <v>7</v>
      </c>
      <c r="I721" s="372" t="s">
        <v>2069</v>
      </c>
      <c r="J721" s="374">
        <v>0.17</v>
      </c>
    </row>
    <row r="722" spans="1:10" x14ac:dyDescent="0.3">
      <c r="A722" s="369" t="s">
        <v>2953</v>
      </c>
      <c r="B722" s="369" t="s">
        <v>3129</v>
      </c>
      <c r="C722" s="369" t="s">
        <v>2920</v>
      </c>
      <c r="D722" s="369" t="s">
        <v>2925</v>
      </c>
      <c r="E722" s="369" t="s">
        <v>2928</v>
      </c>
      <c r="F722" s="369" t="str">
        <f>IFERROR(VLOOKUP(E722,[2]P!$D$2:$E$14,2,0),"Non")</f>
        <v>Oui</v>
      </c>
      <c r="G722" s="369" t="s">
        <v>666</v>
      </c>
      <c r="H722" s="370" t="s">
        <v>7</v>
      </c>
      <c r="I722" s="369" t="s">
        <v>2069</v>
      </c>
      <c r="J722" s="371">
        <v>4.1900000000000004</v>
      </c>
    </row>
    <row r="723" spans="1:10" x14ac:dyDescent="0.3">
      <c r="A723" s="372" t="s">
        <v>2953</v>
      </c>
      <c r="B723" s="372" t="s">
        <v>3130</v>
      </c>
      <c r="C723" s="372" t="s">
        <v>2920</v>
      </c>
      <c r="D723" s="372" t="s">
        <v>2925</v>
      </c>
      <c r="E723" s="372" t="s">
        <v>1966</v>
      </c>
      <c r="F723" s="372" t="str">
        <f>IFERROR(VLOOKUP(E723,[2]P!$D$2:$E$14,2,0),"Non")</f>
        <v>Oui</v>
      </c>
      <c r="G723" s="372" t="s">
        <v>666</v>
      </c>
      <c r="H723" s="373" t="s">
        <v>7</v>
      </c>
      <c r="I723" s="372" t="s">
        <v>2069</v>
      </c>
      <c r="J723" s="374">
        <v>4</v>
      </c>
    </row>
    <row r="724" spans="1:10" x14ac:dyDescent="0.3">
      <c r="A724" s="369" t="s">
        <v>2953</v>
      </c>
      <c r="B724" s="369" t="s">
        <v>3131</v>
      </c>
      <c r="C724" s="369" t="s">
        <v>2920</v>
      </c>
      <c r="D724" s="369" t="s">
        <v>2925</v>
      </c>
      <c r="E724" s="369" t="s">
        <v>1966</v>
      </c>
      <c r="F724" s="369" t="str">
        <f>IFERROR(VLOOKUP(E724,[2]P!$D$2:$E$14,2,0),"Non")</f>
        <v>Oui</v>
      </c>
      <c r="G724" s="369" t="s">
        <v>666</v>
      </c>
      <c r="H724" s="370" t="s">
        <v>7</v>
      </c>
      <c r="I724" s="369" t="s">
        <v>2069</v>
      </c>
      <c r="J724" s="371">
        <v>15</v>
      </c>
    </row>
    <row r="725" spans="1:10" x14ac:dyDescent="0.3">
      <c r="A725" s="372" t="s">
        <v>2953</v>
      </c>
      <c r="B725" s="372" t="s">
        <v>3131</v>
      </c>
      <c r="C725" s="372" t="s">
        <v>2920</v>
      </c>
      <c r="D725" s="372" t="s">
        <v>2925</v>
      </c>
      <c r="E725" s="372" t="s">
        <v>2928</v>
      </c>
      <c r="F725" s="372" t="str">
        <f>IFERROR(VLOOKUP(E725,[2]P!$D$2:$E$14,2,0),"Non")</f>
        <v>Oui</v>
      </c>
      <c r="G725" s="372" t="s">
        <v>666</v>
      </c>
      <c r="H725" s="373" t="s">
        <v>7</v>
      </c>
      <c r="I725" s="372" t="s">
        <v>2069</v>
      </c>
      <c r="J725" s="374">
        <v>3.88</v>
      </c>
    </row>
    <row r="726" spans="1:10" x14ac:dyDescent="0.3">
      <c r="A726" s="369" t="s">
        <v>2953</v>
      </c>
      <c r="B726" s="369" t="s">
        <v>3132</v>
      </c>
      <c r="C726" s="369" t="s">
        <v>2920</v>
      </c>
      <c r="D726" s="369" t="s">
        <v>2925</v>
      </c>
      <c r="E726" s="369" t="s">
        <v>1966</v>
      </c>
      <c r="F726" s="369" t="str">
        <f>IFERROR(VLOOKUP(E726,[2]P!$D$2:$E$14,2,0),"Non")</f>
        <v>Oui</v>
      </c>
      <c r="G726" s="369" t="s">
        <v>666</v>
      </c>
      <c r="H726" s="370" t="s">
        <v>7</v>
      </c>
      <c r="I726" s="369" t="s">
        <v>2069</v>
      </c>
      <c r="J726" s="371">
        <v>2</v>
      </c>
    </row>
    <row r="727" spans="1:10" x14ac:dyDescent="0.3">
      <c r="A727" s="372" t="s">
        <v>2953</v>
      </c>
      <c r="B727" s="372" t="s">
        <v>3133</v>
      </c>
      <c r="C727" s="372" t="s">
        <v>2920</v>
      </c>
      <c r="D727" s="372" t="s">
        <v>2929</v>
      </c>
      <c r="E727" s="372" t="s">
        <v>1990</v>
      </c>
      <c r="F727" s="372" t="str">
        <f>IFERROR(VLOOKUP(E727,[2]P!$D$2:$E$14,2,0),"Non")</f>
        <v>Oui</v>
      </c>
      <c r="G727" s="372" t="s">
        <v>666</v>
      </c>
      <c r="H727" s="373" t="s">
        <v>7</v>
      </c>
      <c r="I727" s="372" t="s">
        <v>2069</v>
      </c>
      <c r="J727" s="374">
        <v>9.33</v>
      </c>
    </row>
    <row r="728" spans="1:10" x14ac:dyDescent="0.3">
      <c r="A728" s="369" t="s">
        <v>2953</v>
      </c>
      <c r="B728" s="369" t="s">
        <v>3134</v>
      </c>
      <c r="C728" s="369" t="s">
        <v>2920</v>
      </c>
      <c r="D728" s="369" t="s">
        <v>2925</v>
      </c>
      <c r="E728" s="369" t="s">
        <v>2945</v>
      </c>
      <c r="F728" s="369" t="str">
        <f>IFERROR(VLOOKUP(E728,[2]P!$D$2:$E$14,2,0),"Non")</f>
        <v>Oui</v>
      </c>
      <c r="G728" s="369" t="s">
        <v>666</v>
      </c>
      <c r="H728" s="370" t="s">
        <v>7</v>
      </c>
      <c r="I728" s="369" t="s">
        <v>2069</v>
      </c>
      <c r="J728" s="371">
        <v>0.01</v>
      </c>
    </row>
    <row r="729" spans="1:10" x14ac:dyDescent="0.3">
      <c r="A729" s="372" t="s">
        <v>2953</v>
      </c>
      <c r="B729" s="372" t="s">
        <v>3135</v>
      </c>
      <c r="C729" s="372" t="s">
        <v>2920</v>
      </c>
      <c r="D729" s="372" t="s">
        <v>2925</v>
      </c>
      <c r="E729" s="372" t="s">
        <v>1966</v>
      </c>
      <c r="F729" s="372" t="str">
        <f>IFERROR(VLOOKUP(E729,[2]P!$D$2:$E$14,2,0),"Non")</f>
        <v>Oui</v>
      </c>
      <c r="G729" s="372" t="s">
        <v>666</v>
      </c>
      <c r="H729" s="373" t="s">
        <v>7</v>
      </c>
      <c r="I729" s="372" t="s">
        <v>2069</v>
      </c>
      <c r="J729" s="374">
        <v>5</v>
      </c>
    </row>
    <row r="730" spans="1:10" x14ac:dyDescent="0.3">
      <c r="A730" s="369" t="s">
        <v>2953</v>
      </c>
      <c r="B730" s="369" t="s">
        <v>3135</v>
      </c>
      <c r="C730" s="369" t="s">
        <v>2920</v>
      </c>
      <c r="D730" s="369" t="s">
        <v>2925</v>
      </c>
      <c r="E730" s="369" t="s">
        <v>2945</v>
      </c>
      <c r="F730" s="369" t="str">
        <f>IFERROR(VLOOKUP(E730,[2]P!$D$2:$E$14,2,0),"Non")</f>
        <v>Oui</v>
      </c>
      <c r="G730" s="369" t="s">
        <v>666</v>
      </c>
      <c r="H730" s="370" t="s">
        <v>7</v>
      </c>
      <c r="I730" s="369" t="s">
        <v>2069</v>
      </c>
      <c r="J730" s="371">
        <v>0.02</v>
      </c>
    </row>
    <row r="731" spans="1:10" x14ac:dyDescent="0.3">
      <c r="A731" s="372" t="s">
        <v>2953</v>
      </c>
      <c r="B731" s="372" t="s">
        <v>3136</v>
      </c>
      <c r="C731" s="372" t="s">
        <v>2920</v>
      </c>
      <c r="D731" s="372" t="s">
        <v>2925</v>
      </c>
      <c r="E731" s="372" t="s">
        <v>2928</v>
      </c>
      <c r="F731" s="372" t="str">
        <f>IFERROR(VLOOKUP(E731,[2]P!$D$2:$E$14,2,0),"Non")</f>
        <v>Oui</v>
      </c>
      <c r="G731" s="372" t="s">
        <v>666</v>
      </c>
      <c r="H731" s="373" t="s">
        <v>7</v>
      </c>
      <c r="I731" s="372" t="s">
        <v>2069</v>
      </c>
      <c r="J731" s="374">
        <v>3.69</v>
      </c>
    </row>
    <row r="732" spans="1:10" x14ac:dyDescent="0.3">
      <c r="A732" s="369" t="s">
        <v>2953</v>
      </c>
      <c r="B732" s="369" t="s">
        <v>3137</v>
      </c>
      <c r="C732" s="369" t="s">
        <v>2920</v>
      </c>
      <c r="D732" s="369" t="s">
        <v>2922</v>
      </c>
      <c r="E732" s="369" t="s">
        <v>2924</v>
      </c>
      <c r="F732" s="369" t="str">
        <f>IFERROR(VLOOKUP(E732,[2]P!$D$2:$E$14,2,0),"Non")</f>
        <v>Non</v>
      </c>
      <c r="G732" s="369" t="s">
        <v>675</v>
      </c>
      <c r="H732" s="370" t="s">
        <v>675</v>
      </c>
      <c r="I732" s="369" t="s">
        <v>2069</v>
      </c>
      <c r="J732" s="371">
        <v>0.02</v>
      </c>
    </row>
    <row r="733" spans="1:10" x14ac:dyDescent="0.3">
      <c r="A733" s="372" t="s">
        <v>2953</v>
      </c>
      <c r="B733" s="372" t="s">
        <v>3137</v>
      </c>
      <c r="C733" s="372" t="s">
        <v>2920</v>
      </c>
      <c r="D733" s="372" t="s">
        <v>2922</v>
      </c>
      <c r="E733" s="372" t="s">
        <v>2051</v>
      </c>
      <c r="F733" s="372" t="str">
        <f>IFERROR(VLOOKUP(E733,[2]P!$D$2:$E$14,2,0),"Non")</f>
        <v>Non</v>
      </c>
      <c r="G733" s="372" t="s">
        <v>675</v>
      </c>
      <c r="H733" s="373" t="s">
        <v>675</v>
      </c>
      <c r="I733" s="372" t="s">
        <v>2069</v>
      </c>
      <c r="J733" s="374">
        <v>0.04</v>
      </c>
    </row>
    <row r="734" spans="1:10" x14ac:dyDescent="0.3">
      <c r="A734" s="369" t="s">
        <v>2953</v>
      </c>
      <c r="B734" s="369" t="s">
        <v>388</v>
      </c>
      <c r="C734" s="369" t="s">
        <v>2920</v>
      </c>
      <c r="D734" s="369" t="s">
        <v>2925</v>
      </c>
      <c r="E734" s="369" t="s">
        <v>2928</v>
      </c>
      <c r="F734" s="369" t="str">
        <f>IFERROR(VLOOKUP(E734,[2]P!$D$2:$E$14,2,0),"Non")</f>
        <v>Oui</v>
      </c>
      <c r="G734" s="369" t="s">
        <v>666</v>
      </c>
      <c r="H734" s="370" t="s">
        <v>7</v>
      </c>
      <c r="I734" s="369" t="s">
        <v>2069</v>
      </c>
      <c r="J734" s="371">
        <v>1.28</v>
      </c>
    </row>
    <row r="735" spans="1:10" x14ac:dyDescent="0.3">
      <c r="A735" s="372" t="s">
        <v>2953</v>
      </c>
      <c r="B735" s="372" t="s">
        <v>356</v>
      </c>
      <c r="C735" s="372" t="s">
        <v>2920</v>
      </c>
      <c r="D735" s="372" t="s">
        <v>2925</v>
      </c>
      <c r="E735" s="372" t="s">
        <v>1966</v>
      </c>
      <c r="F735" s="372" t="str">
        <f>IFERROR(VLOOKUP(E735,[2]P!$D$2:$E$14,2,0),"Non")</f>
        <v>Oui</v>
      </c>
      <c r="G735" s="372" t="s">
        <v>666</v>
      </c>
      <c r="H735" s="373" t="s">
        <v>7</v>
      </c>
      <c r="I735" s="372" t="s">
        <v>2069</v>
      </c>
      <c r="J735" s="374">
        <v>2</v>
      </c>
    </row>
    <row r="736" spans="1:10" x14ac:dyDescent="0.3">
      <c r="A736" s="369" t="s">
        <v>2953</v>
      </c>
      <c r="B736" s="369" t="s">
        <v>548</v>
      </c>
      <c r="C736" s="369" t="s">
        <v>2920</v>
      </c>
      <c r="D736" s="369" t="s">
        <v>2925</v>
      </c>
      <c r="E736" s="369" t="s">
        <v>2945</v>
      </c>
      <c r="F736" s="369" t="str">
        <f>IFERROR(VLOOKUP(E736,[2]P!$D$2:$E$14,2,0),"Non")</f>
        <v>Oui</v>
      </c>
      <c r="G736" s="369" t="s">
        <v>666</v>
      </c>
      <c r="H736" s="370" t="s">
        <v>7</v>
      </c>
      <c r="I736" s="369" t="s">
        <v>2069</v>
      </c>
      <c r="J736" s="371">
        <v>0.01</v>
      </c>
    </row>
    <row r="737" spans="1:10" x14ac:dyDescent="0.3">
      <c r="A737" s="372" t="s">
        <v>2953</v>
      </c>
      <c r="B737" s="372" t="s">
        <v>593</v>
      </c>
      <c r="C737" s="372" t="s">
        <v>2920</v>
      </c>
      <c r="D737" s="372" t="s">
        <v>2925</v>
      </c>
      <c r="E737" s="372" t="s">
        <v>2945</v>
      </c>
      <c r="F737" s="372" t="str">
        <f>IFERROR(VLOOKUP(E737,[2]P!$D$2:$E$14,2,0),"Non")</f>
        <v>Oui</v>
      </c>
      <c r="G737" s="372" t="s">
        <v>666</v>
      </c>
      <c r="H737" s="373" t="s">
        <v>7</v>
      </c>
      <c r="I737" s="372" t="s">
        <v>2069</v>
      </c>
      <c r="J737" s="374">
        <v>0.01</v>
      </c>
    </row>
    <row r="738" spans="1:10" x14ac:dyDescent="0.3">
      <c r="A738" s="369" t="s">
        <v>2953</v>
      </c>
      <c r="B738" s="369" t="s">
        <v>3138</v>
      </c>
      <c r="C738" s="369" t="s">
        <v>2920</v>
      </c>
      <c r="D738" s="369" t="s">
        <v>2922</v>
      </c>
      <c r="E738" s="369" t="s">
        <v>2042</v>
      </c>
      <c r="F738" s="369" t="str">
        <f>IFERROR(VLOOKUP(E738,[2]P!$D$2:$E$14,2,0),"Non")</f>
        <v>Non</v>
      </c>
      <c r="G738" s="369" t="s">
        <v>675</v>
      </c>
      <c r="H738" s="370" t="s">
        <v>675</v>
      </c>
      <c r="I738" s="369" t="s">
        <v>2069</v>
      </c>
      <c r="J738" s="371">
        <v>1.96</v>
      </c>
    </row>
    <row r="739" spans="1:10" x14ac:dyDescent="0.3">
      <c r="A739" s="372" t="s">
        <v>2953</v>
      </c>
      <c r="B739" s="372" t="s">
        <v>3138</v>
      </c>
      <c r="C739" s="372" t="s">
        <v>2920</v>
      </c>
      <c r="D739" s="372" t="s">
        <v>2922</v>
      </c>
      <c r="E739" s="372" t="s">
        <v>2051</v>
      </c>
      <c r="F739" s="372" t="str">
        <f>IFERROR(VLOOKUP(E739,[2]P!$D$2:$E$14,2,0),"Non")</f>
        <v>Non</v>
      </c>
      <c r="G739" s="372" t="s">
        <v>675</v>
      </c>
      <c r="H739" s="373" t="s">
        <v>675</v>
      </c>
      <c r="I739" s="372" t="s">
        <v>2069</v>
      </c>
      <c r="J739" s="374">
        <v>0.11</v>
      </c>
    </row>
    <row r="740" spans="1:10" x14ac:dyDescent="0.3">
      <c r="A740" s="369" t="s">
        <v>2953</v>
      </c>
      <c r="B740" s="369" t="s">
        <v>513</v>
      </c>
      <c r="C740" s="369" t="s">
        <v>2920</v>
      </c>
      <c r="D740" s="369" t="s">
        <v>2925</v>
      </c>
      <c r="E740" s="369" t="s">
        <v>2945</v>
      </c>
      <c r="F740" s="369" t="str">
        <f>IFERROR(VLOOKUP(E740,[2]P!$D$2:$E$14,2,0),"Non")</f>
        <v>Oui</v>
      </c>
      <c r="G740" s="369" t="s">
        <v>666</v>
      </c>
      <c r="H740" s="370" t="s">
        <v>7</v>
      </c>
      <c r="I740" s="369" t="s">
        <v>2069</v>
      </c>
      <c r="J740" s="371">
        <v>0.01</v>
      </c>
    </row>
    <row r="741" spans="1:10" x14ac:dyDescent="0.3">
      <c r="A741" s="372" t="s">
        <v>2953</v>
      </c>
      <c r="B741" s="372" t="s">
        <v>3139</v>
      </c>
      <c r="C741" s="372" t="s">
        <v>2920</v>
      </c>
      <c r="D741" s="372" t="s">
        <v>2925</v>
      </c>
      <c r="E741" s="372" t="s">
        <v>2945</v>
      </c>
      <c r="F741" s="372" t="str">
        <f>IFERROR(VLOOKUP(E741,[2]P!$D$2:$E$14,2,0),"Non")</f>
        <v>Oui</v>
      </c>
      <c r="G741" s="372" t="s">
        <v>666</v>
      </c>
      <c r="H741" s="373" t="s">
        <v>7</v>
      </c>
      <c r="I741" s="372" t="s">
        <v>2069</v>
      </c>
      <c r="J741" s="374">
        <v>0.01</v>
      </c>
    </row>
    <row r="742" spans="1:10" x14ac:dyDescent="0.3">
      <c r="A742" s="369" t="s">
        <v>2953</v>
      </c>
      <c r="B742" s="369" t="s">
        <v>3140</v>
      </c>
      <c r="C742" s="369" t="s">
        <v>2920</v>
      </c>
      <c r="D742" s="369" t="s">
        <v>2925</v>
      </c>
      <c r="E742" s="369" t="s">
        <v>2945</v>
      </c>
      <c r="F742" s="369" t="str">
        <f>IFERROR(VLOOKUP(E742,[2]P!$D$2:$E$14,2,0),"Non")</f>
        <v>Oui</v>
      </c>
      <c r="G742" s="369" t="s">
        <v>666</v>
      </c>
      <c r="H742" s="370" t="s">
        <v>7</v>
      </c>
      <c r="I742" s="369" t="s">
        <v>2069</v>
      </c>
      <c r="J742" s="371">
        <v>0.04</v>
      </c>
    </row>
    <row r="743" spans="1:10" x14ac:dyDescent="0.3">
      <c r="A743" s="372" t="s">
        <v>2953</v>
      </c>
      <c r="B743" s="372" t="s">
        <v>3141</v>
      </c>
      <c r="C743" s="372" t="s">
        <v>2920</v>
      </c>
      <c r="D743" s="372" t="s">
        <v>2925</v>
      </c>
      <c r="E743" s="372" t="s">
        <v>2945</v>
      </c>
      <c r="F743" s="372" t="str">
        <f>IFERROR(VLOOKUP(E743,[2]P!$D$2:$E$14,2,0),"Non")</f>
        <v>Oui</v>
      </c>
      <c r="G743" s="372" t="s">
        <v>666</v>
      </c>
      <c r="H743" s="373" t="s">
        <v>7</v>
      </c>
      <c r="I743" s="372" t="s">
        <v>2069</v>
      </c>
      <c r="J743" s="374">
        <v>0.01</v>
      </c>
    </row>
    <row r="744" spans="1:10" x14ac:dyDescent="0.3">
      <c r="A744" s="369" t="s">
        <v>2953</v>
      </c>
      <c r="B744" s="369" t="s">
        <v>3142</v>
      </c>
      <c r="C744" s="369" t="s">
        <v>2920</v>
      </c>
      <c r="D744" s="369" t="s">
        <v>2925</v>
      </c>
      <c r="E744" s="369" t="s">
        <v>2945</v>
      </c>
      <c r="F744" s="369" t="str">
        <f>IFERROR(VLOOKUP(E744,[2]P!$D$2:$E$14,2,0),"Non")</f>
        <v>Oui</v>
      </c>
      <c r="G744" s="369" t="s">
        <v>666</v>
      </c>
      <c r="H744" s="370" t="s">
        <v>7</v>
      </c>
      <c r="I744" s="369" t="s">
        <v>2069</v>
      </c>
      <c r="J744" s="371">
        <v>0.01</v>
      </c>
    </row>
    <row r="745" spans="1:10" x14ac:dyDescent="0.3">
      <c r="A745" s="372" t="s">
        <v>2953</v>
      </c>
      <c r="B745" s="372" t="s">
        <v>555</v>
      </c>
      <c r="C745" s="372" t="s">
        <v>2920</v>
      </c>
      <c r="D745" s="372" t="s">
        <v>2925</v>
      </c>
      <c r="E745" s="372" t="s">
        <v>2945</v>
      </c>
      <c r="F745" s="372" t="str">
        <f>IFERROR(VLOOKUP(E745,[2]P!$D$2:$E$14,2,0),"Non")</f>
        <v>Oui</v>
      </c>
      <c r="G745" s="372" t="s">
        <v>666</v>
      </c>
      <c r="H745" s="373" t="s">
        <v>7</v>
      </c>
      <c r="I745" s="372" t="s">
        <v>2069</v>
      </c>
      <c r="J745" s="374">
        <v>0.01</v>
      </c>
    </row>
    <row r="746" spans="1:10" x14ac:dyDescent="0.3">
      <c r="A746" s="369" t="s">
        <v>2953</v>
      </c>
      <c r="B746" s="369" t="s">
        <v>445</v>
      </c>
      <c r="C746" s="369" t="s">
        <v>3101</v>
      </c>
      <c r="D746" s="369" t="s">
        <v>2922</v>
      </c>
      <c r="E746" s="369" t="s">
        <v>2042</v>
      </c>
      <c r="F746" s="369" t="str">
        <f>IFERROR(VLOOKUP(E746,[2]P!$D$2:$E$14,2,0),"Non")</f>
        <v>Non</v>
      </c>
      <c r="G746" s="369" t="s">
        <v>675</v>
      </c>
      <c r="H746" s="370" t="s">
        <v>675</v>
      </c>
      <c r="I746" s="369" t="s">
        <v>2069</v>
      </c>
      <c r="J746" s="371">
        <v>0.03</v>
      </c>
    </row>
    <row r="747" spans="1:10" x14ac:dyDescent="0.3">
      <c r="A747" s="372" t="s">
        <v>2953</v>
      </c>
      <c r="B747" s="372" t="s">
        <v>445</v>
      </c>
      <c r="C747" s="372" t="s">
        <v>3101</v>
      </c>
      <c r="D747" s="372" t="s">
        <v>2922</v>
      </c>
      <c r="E747" s="372" t="s">
        <v>2044</v>
      </c>
      <c r="F747" s="372" t="str">
        <f>IFERROR(VLOOKUP(E747,[2]P!$D$2:$E$14,2,0),"Non")</f>
        <v>Non</v>
      </c>
      <c r="G747" s="372" t="s">
        <v>675</v>
      </c>
      <c r="H747" s="373" t="s">
        <v>675</v>
      </c>
      <c r="I747" s="372" t="s">
        <v>2069</v>
      </c>
      <c r="J747" s="374">
        <v>0.1</v>
      </c>
    </row>
    <row r="748" spans="1:10" x14ac:dyDescent="0.3">
      <c r="A748" s="369" t="s">
        <v>2953</v>
      </c>
      <c r="B748" s="369" t="s">
        <v>445</v>
      </c>
      <c r="C748" s="369" t="s">
        <v>3101</v>
      </c>
      <c r="D748" s="369" t="s">
        <v>2922</v>
      </c>
      <c r="E748" s="369" t="s">
        <v>2053</v>
      </c>
      <c r="F748" s="369" t="str">
        <f>IFERROR(VLOOKUP(E748,[2]P!$D$2:$E$14,2,0),"Non")</f>
        <v>Non</v>
      </c>
      <c r="G748" s="369" t="s">
        <v>675</v>
      </c>
      <c r="H748" s="370" t="s">
        <v>675</v>
      </c>
      <c r="I748" s="369" t="s">
        <v>2069</v>
      </c>
      <c r="J748" s="371">
        <v>0.09</v>
      </c>
    </row>
    <row r="749" spans="1:10" x14ac:dyDescent="0.3">
      <c r="A749" s="372" t="s">
        <v>2953</v>
      </c>
      <c r="B749" s="372" t="s">
        <v>419</v>
      </c>
      <c r="C749" s="372" t="s">
        <v>2920</v>
      </c>
      <c r="D749" s="372" t="s">
        <v>2925</v>
      </c>
      <c r="E749" s="372" t="s">
        <v>2928</v>
      </c>
      <c r="F749" s="372" t="str">
        <f>IFERROR(VLOOKUP(E749,[2]P!$D$2:$E$14,2,0),"Non")</f>
        <v>Oui</v>
      </c>
      <c r="G749" s="372" t="s">
        <v>666</v>
      </c>
      <c r="H749" s="373" t="s">
        <v>7</v>
      </c>
      <c r="I749" s="372" t="s">
        <v>2069</v>
      </c>
      <c r="J749" s="374">
        <v>0.48</v>
      </c>
    </row>
    <row r="750" spans="1:10" x14ac:dyDescent="0.3">
      <c r="A750" s="369" t="s">
        <v>2953</v>
      </c>
      <c r="B750" s="369" t="s">
        <v>499</v>
      </c>
      <c r="C750" s="369" t="s">
        <v>2920</v>
      </c>
      <c r="D750" s="369" t="s">
        <v>2925</v>
      </c>
      <c r="E750" s="369" t="s">
        <v>2945</v>
      </c>
      <c r="F750" s="369" t="str">
        <f>IFERROR(VLOOKUP(E750,[2]P!$D$2:$E$14,2,0),"Non")</f>
        <v>Oui</v>
      </c>
      <c r="G750" s="369" t="s">
        <v>666</v>
      </c>
      <c r="H750" s="370" t="s">
        <v>7</v>
      </c>
      <c r="I750" s="369" t="s">
        <v>2069</v>
      </c>
      <c r="J750" s="371">
        <v>0.02</v>
      </c>
    </row>
    <row r="751" spans="1:10" x14ac:dyDescent="0.3">
      <c r="A751" s="372" t="s">
        <v>2953</v>
      </c>
      <c r="B751" s="372" t="s">
        <v>504</v>
      </c>
      <c r="C751" s="372" t="s">
        <v>2920</v>
      </c>
      <c r="D751" s="372" t="s">
        <v>2925</v>
      </c>
      <c r="E751" s="372" t="s">
        <v>2945</v>
      </c>
      <c r="F751" s="372" t="str">
        <f>IFERROR(VLOOKUP(E751,[2]P!$D$2:$E$14,2,0),"Non")</f>
        <v>Oui</v>
      </c>
      <c r="G751" s="372" t="s">
        <v>666</v>
      </c>
      <c r="H751" s="373" t="s">
        <v>7</v>
      </c>
      <c r="I751" s="372" t="s">
        <v>2069</v>
      </c>
      <c r="J751" s="374">
        <v>0.02</v>
      </c>
    </row>
    <row r="752" spans="1:10" x14ac:dyDescent="0.3">
      <c r="A752" s="369" t="s">
        <v>2953</v>
      </c>
      <c r="B752" s="369" t="s">
        <v>481</v>
      </c>
      <c r="C752" s="369" t="s">
        <v>2920</v>
      </c>
      <c r="D752" s="369" t="s">
        <v>2925</v>
      </c>
      <c r="E752" s="369" t="s">
        <v>2928</v>
      </c>
      <c r="F752" s="369" t="str">
        <f>IFERROR(VLOOKUP(E752,[2]P!$D$2:$E$14,2,0),"Non")</f>
        <v>Oui</v>
      </c>
      <c r="G752" s="369" t="s">
        <v>666</v>
      </c>
      <c r="H752" s="370" t="s">
        <v>7</v>
      </c>
      <c r="I752" s="369" t="s">
        <v>2069</v>
      </c>
      <c r="J752" s="371">
        <v>0.04</v>
      </c>
    </row>
    <row r="753" spans="1:10" x14ac:dyDescent="0.3">
      <c r="A753" s="372" t="s">
        <v>2953</v>
      </c>
      <c r="B753" s="372" t="s">
        <v>257</v>
      </c>
      <c r="C753" s="372" t="s">
        <v>2920</v>
      </c>
      <c r="D753" s="372" t="s">
        <v>2925</v>
      </c>
      <c r="E753" s="372" t="s">
        <v>1966</v>
      </c>
      <c r="F753" s="372" t="str">
        <f>IFERROR(VLOOKUP(E753,[2]P!$D$2:$E$14,2,0),"Non")</f>
        <v>Oui</v>
      </c>
      <c r="G753" s="372" t="s">
        <v>666</v>
      </c>
      <c r="H753" s="373" t="s">
        <v>7</v>
      </c>
      <c r="I753" s="372" t="s">
        <v>2069</v>
      </c>
      <c r="J753" s="374">
        <v>5</v>
      </c>
    </row>
    <row r="754" spans="1:10" x14ac:dyDescent="0.3">
      <c r="A754" s="369" t="s">
        <v>2953</v>
      </c>
      <c r="B754" s="369" t="s">
        <v>498</v>
      </c>
      <c r="C754" s="369" t="s">
        <v>2920</v>
      </c>
      <c r="D754" s="369" t="s">
        <v>2925</v>
      </c>
      <c r="E754" s="369" t="s">
        <v>2945</v>
      </c>
      <c r="F754" s="369" t="str">
        <f>IFERROR(VLOOKUP(E754,[2]P!$D$2:$E$14,2,0),"Non")</f>
        <v>Oui</v>
      </c>
      <c r="G754" s="369" t="s">
        <v>666</v>
      </c>
      <c r="H754" s="370" t="s">
        <v>7</v>
      </c>
      <c r="I754" s="369" t="s">
        <v>2069</v>
      </c>
      <c r="J754" s="371">
        <v>0.02</v>
      </c>
    </row>
    <row r="755" spans="1:10" x14ac:dyDescent="0.3">
      <c r="A755" s="372" t="s">
        <v>2953</v>
      </c>
      <c r="B755" s="372" t="s">
        <v>411</v>
      </c>
      <c r="C755" s="372" t="s">
        <v>2920</v>
      </c>
      <c r="D755" s="372" t="s">
        <v>2922</v>
      </c>
      <c r="E755" s="372" t="s">
        <v>1931</v>
      </c>
      <c r="F755" s="372" t="str">
        <f>IFERROR(VLOOKUP(E755,[2]P!$D$2:$E$14,2,0),"Non")</f>
        <v>Non</v>
      </c>
      <c r="G755" s="372" t="s">
        <v>675</v>
      </c>
      <c r="H755" s="373" t="s">
        <v>675</v>
      </c>
      <c r="I755" s="372" t="s">
        <v>2069</v>
      </c>
      <c r="J755" s="374">
        <v>0.18</v>
      </c>
    </row>
    <row r="756" spans="1:10" x14ac:dyDescent="0.3">
      <c r="A756" s="369" t="s">
        <v>2953</v>
      </c>
      <c r="B756" s="369" t="s">
        <v>411</v>
      </c>
      <c r="C756" s="369" t="s">
        <v>2920</v>
      </c>
      <c r="D756" s="369" t="s">
        <v>2922</v>
      </c>
      <c r="E756" s="369" t="s">
        <v>2042</v>
      </c>
      <c r="F756" s="369" t="str">
        <f>IFERROR(VLOOKUP(E756,[2]P!$D$2:$E$14,2,0),"Non")</f>
        <v>Non</v>
      </c>
      <c r="G756" s="369" t="s">
        <v>675</v>
      </c>
      <c r="H756" s="370" t="s">
        <v>675</v>
      </c>
      <c r="I756" s="369" t="s">
        <v>2069</v>
      </c>
      <c r="J756" s="371">
        <v>0.02</v>
      </c>
    </row>
    <row r="757" spans="1:10" x14ac:dyDescent="0.3">
      <c r="A757" s="372" t="s">
        <v>2953</v>
      </c>
      <c r="B757" s="372" t="s">
        <v>411</v>
      </c>
      <c r="C757" s="372" t="s">
        <v>2920</v>
      </c>
      <c r="D757" s="372" t="s">
        <v>2922</v>
      </c>
      <c r="E757" s="372" t="s">
        <v>2055</v>
      </c>
      <c r="F757" s="372" t="str">
        <f>IFERROR(VLOOKUP(E757,[2]P!$D$2:$E$14,2,0),"Non")</f>
        <v>Non</v>
      </c>
      <c r="G757" s="372" t="s">
        <v>675</v>
      </c>
      <c r="H757" s="373" t="s">
        <v>675</v>
      </c>
      <c r="I757" s="372" t="s">
        <v>2069</v>
      </c>
      <c r="J757" s="374">
        <v>0.3</v>
      </c>
    </row>
    <row r="758" spans="1:10" x14ac:dyDescent="0.3">
      <c r="A758" s="369" t="s">
        <v>2953</v>
      </c>
      <c r="B758" s="369" t="s">
        <v>411</v>
      </c>
      <c r="C758" s="369" t="s">
        <v>2920</v>
      </c>
      <c r="D758" s="369" t="s">
        <v>2922</v>
      </c>
      <c r="E758" s="369" t="s">
        <v>2044</v>
      </c>
      <c r="F758" s="369" t="str">
        <f>IFERROR(VLOOKUP(E758,[2]P!$D$2:$E$14,2,0),"Non")</f>
        <v>Non</v>
      </c>
      <c r="G758" s="369" t="s">
        <v>675</v>
      </c>
      <c r="H758" s="370" t="s">
        <v>675</v>
      </c>
      <c r="I758" s="369" t="s">
        <v>2069</v>
      </c>
      <c r="J758" s="371">
        <v>0.03</v>
      </c>
    </row>
    <row r="759" spans="1:10" x14ac:dyDescent="0.3">
      <c r="A759" s="372" t="s">
        <v>2953</v>
      </c>
      <c r="B759" s="372" t="s">
        <v>411</v>
      </c>
      <c r="C759" s="372" t="s">
        <v>2920</v>
      </c>
      <c r="D759" s="372" t="s">
        <v>2922</v>
      </c>
      <c r="E759" s="372" t="s">
        <v>2053</v>
      </c>
      <c r="F759" s="372" t="str">
        <f>IFERROR(VLOOKUP(E759,[2]P!$D$2:$E$14,2,0),"Non")</f>
        <v>Non</v>
      </c>
      <c r="G759" s="372" t="s">
        <v>675</v>
      </c>
      <c r="H759" s="373" t="s">
        <v>675</v>
      </c>
      <c r="I759" s="372" t="s">
        <v>2069</v>
      </c>
      <c r="J759" s="374">
        <v>0.02</v>
      </c>
    </row>
    <row r="760" spans="1:10" x14ac:dyDescent="0.3">
      <c r="A760" s="369" t="s">
        <v>2953</v>
      </c>
      <c r="B760" s="369" t="s">
        <v>539</v>
      </c>
      <c r="C760" s="369" t="s">
        <v>2920</v>
      </c>
      <c r="D760" s="369" t="s">
        <v>2922</v>
      </c>
      <c r="E760" s="369" t="s">
        <v>2042</v>
      </c>
      <c r="F760" s="369" t="str">
        <f>IFERROR(VLOOKUP(E760,[2]P!$D$2:$E$14,2,0),"Non")</f>
        <v>Non</v>
      </c>
      <c r="G760" s="369" t="s">
        <v>675</v>
      </c>
      <c r="H760" s="370" t="s">
        <v>675</v>
      </c>
      <c r="I760" s="369" t="s">
        <v>2069</v>
      </c>
      <c r="J760" s="371">
        <v>0.01</v>
      </c>
    </row>
    <row r="761" spans="1:10" x14ac:dyDescent="0.3">
      <c r="A761" s="372" t="s">
        <v>2953</v>
      </c>
      <c r="B761" s="372" t="s">
        <v>539</v>
      </c>
      <c r="C761" s="372" t="s">
        <v>2920</v>
      </c>
      <c r="D761" s="372" t="s">
        <v>2922</v>
      </c>
      <c r="E761" s="372" t="s">
        <v>2053</v>
      </c>
      <c r="F761" s="372" t="str">
        <f>IFERROR(VLOOKUP(E761,[2]P!$D$2:$E$14,2,0),"Non")</f>
        <v>Non</v>
      </c>
      <c r="G761" s="372" t="s">
        <v>675</v>
      </c>
      <c r="H761" s="373" t="s">
        <v>675</v>
      </c>
      <c r="I761" s="372" t="s">
        <v>2069</v>
      </c>
      <c r="J761" s="374">
        <v>0.01</v>
      </c>
    </row>
    <row r="762" spans="1:10" x14ac:dyDescent="0.3">
      <c r="A762" s="369" t="s">
        <v>2953</v>
      </c>
      <c r="B762" s="369" t="s">
        <v>550</v>
      </c>
      <c r="C762" s="369" t="s">
        <v>2920</v>
      </c>
      <c r="D762" s="369" t="s">
        <v>2925</v>
      </c>
      <c r="E762" s="369" t="s">
        <v>2945</v>
      </c>
      <c r="F762" s="369" t="str">
        <f>IFERROR(VLOOKUP(E762,[2]P!$D$2:$E$14,2,0),"Non")</f>
        <v>Oui</v>
      </c>
      <c r="G762" s="369" t="s">
        <v>666</v>
      </c>
      <c r="H762" s="370" t="s">
        <v>7</v>
      </c>
      <c r="I762" s="369" t="s">
        <v>2069</v>
      </c>
      <c r="J762" s="371">
        <v>0.03</v>
      </c>
    </row>
    <row r="763" spans="1:10" x14ac:dyDescent="0.3">
      <c r="A763" s="372" t="s">
        <v>2953</v>
      </c>
      <c r="B763" s="372" t="s">
        <v>203</v>
      </c>
      <c r="C763" s="372" t="s">
        <v>2920</v>
      </c>
      <c r="D763" s="372" t="s">
        <v>2925</v>
      </c>
      <c r="E763" s="372" t="s">
        <v>2928</v>
      </c>
      <c r="F763" s="372" t="str">
        <f>IFERROR(VLOOKUP(E763,[2]P!$D$2:$E$14,2,0),"Non")</f>
        <v>Oui</v>
      </c>
      <c r="G763" s="372" t="s">
        <v>666</v>
      </c>
      <c r="H763" s="373" t="s">
        <v>7</v>
      </c>
      <c r="I763" s="372" t="s">
        <v>2069</v>
      </c>
      <c r="J763" s="374">
        <v>4.9400000000000004</v>
      </c>
    </row>
    <row r="764" spans="1:10" x14ac:dyDescent="0.3">
      <c r="A764" s="369" t="s">
        <v>2953</v>
      </c>
      <c r="B764" s="369" t="s">
        <v>285</v>
      </c>
      <c r="C764" s="369" t="s">
        <v>2920</v>
      </c>
      <c r="D764" s="369" t="s">
        <v>2925</v>
      </c>
      <c r="E764" s="369" t="s">
        <v>1966</v>
      </c>
      <c r="F764" s="369" t="str">
        <f>IFERROR(VLOOKUP(E764,[2]P!$D$2:$E$14,2,0),"Non")</f>
        <v>Oui</v>
      </c>
      <c r="G764" s="369" t="s">
        <v>666</v>
      </c>
      <c r="H764" s="370" t="s">
        <v>7</v>
      </c>
      <c r="I764" s="369" t="s">
        <v>2069</v>
      </c>
      <c r="J764" s="371">
        <v>4</v>
      </c>
    </row>
    <row r="765" spans="1:10" x14ac:dyDescent="0.3">
      <c r="A765" s="372" t="s">
        <v>2953</v>
      </c>
      <c r="B765" s="372" t="s">
        <v>3143</v>
      </c>
      <c r="C765" s="372" t="s">
        <v>2920</v>
      </c>
      <c r="D765" s="372" t="s">
        <v>2922</v>
      </c>
      <c r="E765" s="372" t="s">
        <v>2924</v>
      </c>
      <c r="F765" s="372" t="str">
        <f>IFERROR(VLOOKUP(E765,[2]P!$D$2:$E$14,2,0),"Non")</f>
        <v>Non</v>
      </c>
      <c r="G765" s="372" t="s">
        <v>675</v>
      </c>
      <c r="H765" s="373" t="s">
        <v>675</v>
      </c>
      <c r="I765" s="372" t="s">
        <v>2069</v>
      </c>
      <c r="J765" s="374">
        <v>0.03</v>
      </c>
    </row>
    <row r="766" spans="1:10" x14ac:dyDescent="0.3">
      <c r="A766" s="369" t="s">
        <v>2953</v>
      </c>
      <c r="B766" s="369" t="s">
        <v>3144</v>
      </c>
      <c r="C766" s="369" t="s">
        <v>2920</v>
      </c>
      <c r="D766" s="369" t="s">
        <v>2925</v>
      </c>
      <c r="E766" s="369" t="s">
        <v>1966</v>
      </c>
      <c r="F766" s="369" t="str">
        <f>IFERROR(VLOOKUP(E766,[2]P!$D$2:$E$14,2,0),"Non")</f>
        <v>Oui</v>
      </c>
      <c r="G766" s="369" t="s">
        <v>666</v>
      </c>
      <c r="H766" s="370" t="s">
        <v>7</v>
      </c>
      <c r="I766" s="369" t="s">
        <v>2069</v>
      </c>
      <c r="J766" s="371">
        <v>6</v>
      </c>
    </row>
    <row r="767" spans="1:10" x14ac:dyDescent="0.3">
      <c r="A767" s="372" t="s">
        <v>2953</v>
      </c>
      <c r="B767" s="372" t="s">
        <v>3145</v>
      </c>
      <c r="C767" s="372" t="s">
        <v>2920</v>
      </c>
      <c r="D767" s="372" t="s">
        <v>2925</v>
      </c>
      <c r="E767" s="372" t="s">
        <v>2945</v>
      </c>
      <c r="F767" s="372" t="str">
        <f>IFERROR(VLOOKUP(E767,[2]P!$D$2:$E$14,2,0),"Non")</f>
        <v>Oui</v>
      </c>
      <c r="G767" s="372" t="s">
        <v>666</v>
      </c>
      <c r="H767" s="373" t="s">
        <v>7</v>
      </c>
      <c r="I767" s="372" t="s">
        <v>2069</v>
      </c>
      <c r="J767" s="374">
        <v>0.01</v>
      </c>
    </row>
    <row r="768" spans="1:10" x14ac:dyDescent="0.3">
      <c r="A768" s="369" t="s">
        <v>2953</v>
      </c>
      <c r="B768" s="369" t="s">
        <v>3146</v>
      </c>
      <c r="C768" s="369" t="s">
        <v>2920</v>
      </c>
      <c r="D768" s="369" t="s">
        <v>2925</v>
      </c>
      <c r="E768" s="369" t="s">
        <v>2945</v>
      </c>
      <c r="F768" s="369" t="str">
        <f>IFERROR(VLOOKUP(E768,[2]P!$D$2:$E$14,2,0),"Non")</f>
        <v>Oui</v>
      </c>
      <c r="G768" s="369" t="s">
        <v>666</v>
      </c>
      <c r="H768" s="370" t="s">
        <v>7</v>
      </c>
      <c r="I768" s="369" t="s">
        <v>2069</v>
      </c>
      <c r="J768" s="371">
        <v>0.03</v>
      </c>
    </row>
    <row r="769" spans="1:10" x14ac:dyDescent="0.3">
      <c r="A769" s="372" t="s">
        <v>2953</v>
      </c>
      <c r="B769" s="372" t="s">
        <v>3147</v>
      </c>
      <c r="C769" s="372" t="s">
        <v>2920</v>
      </c>
      <c r="D769" s="372" t="s">
        <v>2925</v>
      </c>
      <c r="E769" s="372" t="s">
        <v>2945</v>
      </c>
      <c r="F769" s="372" t="str">
        <f>IFERROR(VLOOKUP(E769,[2]P!$D$2:$E$14,2,0),"Non")</f>
        <v>Oui</v>
      </c>
      <c r="G769" s="372" t="s">
        <v>666</v>
      </c>
      <c r="H769" s="373" t="s">
        <v>7</v>
      </c>
      <c r="I769" s="372" t="s">
        <v>2069</v>
      </c>
      <c r="J769" s="374">
        <v>0.01</v>
      </c>
    </row>
    <row r="770" spans="1:10" x14ac:dyDescent="0.3">
      <c r="A770" s="369" t="s">
        <v>2953</v>
      </c>
      <c r="B770" s="369" t="s">
        <v>3148</v>
      </c>
      <c r="C770" s="369" t="s">
        <v>2920</v>
      </c>
      <c r="D770" s="369" t="s">
        <v>2922</v>
      </c>
      <c r="E770" s="369" t="s">
        <v>2924</v>
      </c>
      <c r="F770" s="369" t="str">
        <f>IFERROR(VLOOKUP(E770,[2]P!$D$2:$E$14,2,0),"Non")</f>
        <v>Non</v>
      </c>
      <c r="G770" s="369" t="s">
        <v>675</v>
      </c>
      <c r="H770" s="370" t="s">
        <v>675</v>
      </c>
      <c r="I770" s="369" t="s">
        <v>2069</v>
      </c>
      <c r="J770" s="371">
        <v>0.01</v>
      </c>
    </row>
    <row r="771" spans="1:10" x14ac:dyDescent="0.3">
      <c r="A771" s="372" t="s">
        <v>2953</v>
      </c>
      <c r="B771" s="372" t="s">
        <v>3148</v>
      </c>
      <c r="C771" s="372" t="s">
        <v>2920</v>
      </c>
      <c r="D771" s="372" t="s">
        <v>2922</v>
      </c>
      <c r="E771" s="372" t="s">
        <v>2923</v>
      </c>
      <c r="F771" s="372" t="str">
        <f>IFERROR(VLOOKUP(E771,[2]P!$D$2:$E$14,2,0),"Non")</f>
        <v>Non</v>
      </c>
      <c r="G771" s="372" t="s">
        <v>675</v>
      </c>
      <c r="H771" s="373" t="s">
        <v>675</v>
      </c>
      <c r="I771" s="372" t="s">
        <v>2069</v>
      </c>
      <c r="J771" s="374">
        <v>78.010000000000005</v>
      </c>
    </row>
    <row r="772" spans="1:10" x14ac:dyDescent="0.3">
      <c r="A772" s="369" t="s">
        <v>2953</v>
      </c>
      <c r="B772" s="369" t="s">
        <v>3148</v>
      </c>
      <c r="C772" s="369" t="s">
        <v>2920</v>
      </c>
      <c r="D772" s="369" t="s">
        <v>2922</v>
      </c>
      <c r="E772" s="369" t="s">
        <v>2042</v>
      </c>
      <c r="F772" s="369" t="str">
        <f>IFERROR(VLOOKUP(E772,[2]P!$D$2:$E$14,2,0),"Non")</f>
        <v>Non</v>
      </c>
      <c r="G772" s="369" t="s">
        <v>675</v>
      </c>
      <c r="H772" s="370" t="s">
        <v>675</v>
      </c>
      <c r="I772" s="369" t="s">
        <v>2069</v>
      </c>
      <c r="J772" s="371">
        <v>9.5500000000000007</v>
      </c>
    </row>
    <row r="773" spans="1:10" x14ac:dyDescent="0.3">
      <c r="A773" s="372" t="s">
        <v>2953</v>
      </c>
      <c r="B773" s="372" t="s">
        <v>3148</v>
      </c>
      <c r="C773" s="372" t="s">
        <v>2920</v>
      </c>
      <c r="D773" s="372" t="s">
        <v>2922</v>
      </c>
      <c r="E773" s="372" t="s">
        <v>2052</v>
      </c>
      <c r="F773" s="372" t="str">
        <f>IFERROR(VLOOKUP(E773,[2]P!$D$2:$E$14,2,0),"Non")</f>
        <v>Non</v>
      </c>
      <c r="G773" s="372" t="s">
        <v>675</v>
      </c>
      <c r="H773" s="373" t="s">
        <v>675</v>
      </c>
      <c r="I773" s="372" t="s">
        <v>2069</v>
      </c>
      <c r="J773" s="374">
        <v>2.9</v>
      </c>
    </row>
    <row r="774" spans="1:10" x14ac:dyDescent="0.3">
      <c r="A774" s="369" t="s">
        <v>2953</v>
      </c>
      <c r="B774" s="369" t="s">
        <v>3148</v>
      </c>
      <c r="C774" s="369" t="s">
        <v>2920</v>
      </c>
      <c r="D774" s="369" t="s">
        <v>2922</v>
      </c>
      <c r="E774" s="369" t="s">
        <v>2051</v>
      </c>
      <c r="F774" s="369" t="str">
        <f>IFERROR(VLOOKUP(E774,[2]P!$D$2:$E$14,2,0),"Non")</f>
        <v>Non</v>
      </c>
      <c r="G774" s="369" t="s">
        <v>675</v>
      </c>
      <c r="H774" s="370" t="s">
        <v>675</v>
      </c>
      <c r="I774" s="369" t="s">
        <v>2069</v>
      </c>
      <c r="J774" s="371">
        <v>0.55000000000000004</v>
      </c>
    </row>
    <row r="775" spans="1:10" x14ac:dyDescent="0.3">
      <c r="A775" s="372" t="s">
        <v>2953</v>
      </c>
      <c r="B775" s="372" t="s">
        <v>3148</v>
      </c>
      <c r="C775" s="372" t="s">
        <v>2920</v>
      </c>
      <c r="D775" s="372" t="s">
        <v>2922</v>
      </c>
      <c r="E775" s="372" t="s">
        <v>2043</v>
      </c>
      <c r="F775" s="372" t="str">
        <f>IFERROR(VLOOKUP(E775,[2]P!$D$2:$E$14,2,0),"Non")</f>
        <v>Non</v>
      </c>
      <c r="G775" s="372" t="s">
        <v>675</v>
      </c>
      <c r="H775" s="373" t="s">
        <v>675</v>
      </c>
      <c r="I775" s="372" t="s">
        <v>2069</v>
      </c>
      <c r="J775" s="374">
        <v>2.61</v>
      </c>
    </row>
    <row r="776" spans="1:10" x14ac:dyDescent="0.3">
      <c r="A776" s="369" t="s">
        <v>2953</v>
      </c>
      <c r="B776" s="369" t="s">
        <v>3149</v>
      </c>
      <c r="C776" s="369" t="s">
        <v>2920</v>
      </c>
      <c r="D776" s="369" t="s">
        <v>2925</v>
      </c>
      <c r="E776" s="369" t="s">
        <v>1966</v>
      </c>
      <c r="F776" s="369" t="str">
        <f>IFERROR(VLOOKUP(E776,[2]P!$D$2:$E$14,2,0),"Non")</f>
        <v>Oui</v>
      </c>
      <c r="G776" s="369" t="s">
        <v>666</v>
      </c>
      <c r="H776" s="370" t="s">
        <v>7</v>
      </c>
      <c r="I776" s="369" t="s">
        <v>2069</v>
      </c>
      <c r="J776" s="371">
        <v>50</v>
      </c>
    </row>
    <row r="777" spans="1:10" x14ac:dyDescent="0.3">
      <c r="A777" s="372" t="s">
        <v>2953</v>
      </c>
      <c r="B777" s="372" t="s">
        <v>3149</v>
      </c>
      <c r="C777" s="372" t="s">
        <v>2920</v>
      </c>
      <c r="D777" s="372" t="s">
        <v>2925</v>
      </c>
      <c r="E777" s="372" t="s">
        <v>2928</v>
      </c>
      <c r="F777" s="372" t="str">
        <f>IFERROR(VLOOKUP(E777,[2]P!$D$2:$E$14,2,0),"Non")</f>
        <v>Oui</v>
      </c>
      <c r="G777" s="372" t="s">
        <v>666</v>
      </c>
      <c r="H777" s="373" t="s">
        <v>7</v>
      </c>
      <c r="I777" s="372" t="s">
        <v>2069</v>
      </c>
      <c r="J777" s="374">
        <v>7.97</v>
      </c>
    </row>
    <row r="778" spans="1:10" x14ac:dyDescent="0.3">
      <c r="A778" s="369" t="s">
        <v>2953</v>
      </c>
      <c r="B778" s="369" t="s">
        <v>3150</v>
      </c>
      <c r="C778" s="369" t="s">
        <v>2920</v>
      </c>
      <c r="D778" s="369" t="s">
        <v>2925</v>
      </c>
      <c r="E778" s="369" t="s">
        <v>2928</v>
      </c>
      <c r="F778" s="369" t="str">
        <f>IFERROR(VLOOKUP(E778,[2]P!$D$2:$E$14,2,0),"Non")</f>
        <v>Oui</v>
      </c>
      <c r="G778" s="369" t="s">
        <v>666</v>
      </c>
      <c r="H778" s="370" t="s">
        <v>7</v>
      </c>
      <c r="I778" s="369" t="s">
        <v>2069</v>
      </c>
      <c r="J778" s="371">
        <v>8.27</v>
      </c>
    </row>
    <row r="779" spans="1:10" x14ac:dyDescent="0.3">
      <c r="A779" s="372" t="s">
        <v>2953</v>
      </c>
      <c r="B779" s="372" t="s">
        <v>459</v>
      </c>
      <c r="C779" s="372" t="s">
        <v>2920</v>
      </c>
      <c r="D779" s="372" t="s">
        <v>2925</v>
      </c>
      <c r="E779" s="372" t="s">
        <v>2928</v>
      </c>
      <c r="F779" s="372" t="str">
        <f>IFERROR(VLOOKUP(E779,[2]P!$D$2:$E$14,2,0),"Non")</f>
        <v>Oui</v>
      </c>
      <c r="G779" s="372" t="s">
        <v>666</v>
      </c>
      <c r="H779" s="373" t="s">
        <v>7</v>
      </c>
      <c r="I779" s="372" t="s">
        <v>2069</v>
      </c>
      <c r="J779" s="374">
        <v>0.1</v>
      </c>
    </row>
    <row r="780" spans="1:10" x14ac:dyDescent="0.3">
      <c r="A780" s="369" t="s">
        <v>2953</v>
      </c>
      <c r="B780" s="369" t="s">
        <v>500</v>
      </c>
      <c r="C780" s="369" t="s">
        <v>2920</v>
      </c>
      <c r="D780" s="369" t="s">
        <v>2925</v>
      </c>
      <c r="E780" s="369" t="s">
        <v>2945</v>
      </c>
      <c r="F780" s="369" t="str">
        <f>IFERROR(VLOOKUP(E780,[2]P!$D$2:$E$14,2,0),"Non")</f>
        <v>Oui</v>
      </c>
      <c r="G780" s="369" t="s">
        <v>666</v>
      </c>
      <c r="H780" s="370" t="s">
        <v>7</v>
      </c>
      <c r="I780" s="369" t="s">
        <v>2069</v>
      </c>
      <c r="J780" s="371">
        <v>0.01</v>
      </c>
    </row>
    <row r="781" spans="1:10" x14ac:dyDescent="0.3">
      <c r="A781" s="372" t="s">
        <v>2953</v>
      </c>
      <c r="B781" s="372" t="s">
        <v>3151</v>
      </c>
      <c r="C781" s="372" t="s">
        <v>2920</v>
      </c>
      <c r="D781" s="372" t="s">
        <v>2925</v>
      </c>
      <c r="E781" s="372" t="s">
        <v>2928</v>
      </c>
      <c r="F781" s="372" t="str">
        <f>IFERROR(VLOOKUP(E781,[2]P!$D$2:$E$14,2,0),"Non")</f>
        <v>Oui</v>
      </c>
      <c r="G781" s="372" t="s">
        <v>666</v>
      </c>
      <c r="H781" s="373" t="s">
        <v>7</v>
      </c>
      <c r="I781" s="372" t="s">
        <v>2069</v>
      </c>
      <c r="J781" s="374">
        <v>6.21</v>
      </c>
    </row>
    <row r="782" spans="1:10" x14ac:dyDescent="0.3">
      <c r="A782" s="369" t="s">
        <v>2953</v>
      </c>
      <c r="B782" s="369" t="s">
        <v>3152</v>
      </c>
      <c r="C782" s="369" t="s">
        <v>2920</v>
      </c>
      <c r="D782" s="369" t="s">
        <v>2925</v>
      </c>
      <c r="E782" s="369" t="s">
        <v>1889</v>
      </c>
      <c r="F782" s="369" t="str">
        <f>IFERROR(VLOOKUP(E782,[2]P!$D$2:$E$14,2,0),"Non")</f>
        <v>Non</v>
      </c>
      <c r="G782" s="369" t="s">
        <v>675</v>
      </c>
      <c r="H782" s="370" t="s">
        <v>675</v>
      </c>
      <c r="I782" s="369" t="s">
        <v>2069</v>
      </c>
      <c r="J782" s="371">
        <v>0.43</v>
      </c>
    </row>
    <row r="783" spans="1:10" x14ac:dyDescent="0.3">
      <c r="A783" s="372" t="s">
        <v>2953</v>
      </c>
      <c r="B783" s="372" t="s">
        <v>3153</v>
      </c>
      <c r="C783" s="372" t="s">
        <v>2920</v>
      </c>
      <c r="D783" s="372" t="s">
        <v>2925</v>
      </c>
      <c r="E783" s="372" t="s">
        <v>1966</v>
      </c>
      <c r="F783" s="372" t="str">
        <f>IFERROR(VLOOKUP(E783,[2]P!$D$2:$E$14,2,0),"Non")</f>
        <v>Oui</v>
      </c>
      <c r="G783" s="372" t="s">
        <v>666</v>
      </c>
      <c r="H783" s="373" t="s">
        <v>7</v>
      </c>
      <c r="I783" s="372" t="s">
        <v>2069</v>
      </c>
      <c r="J783" s="374">
        <v>2</v>
      </c>
    </row>
    <row r="784" spans="1:10" x14ac:dyDescent="0.3">
      <c r="A784" s="369" t="s">
        <v>2953</v>
      </c>
      <c r="B784" s="369" t="s">
        <v>3154</v>
      </c>
      <c r="C784" s="369" t="s">
        <v>2920</v>
      </c>
      <c r="D784" s="369" t="s">
        <v>2925</v>
      </c>
      <c r="E784" s="369" t="s">
        <v>2928</v>
      </c>
      <c r="F784" s="369" t="str">
        <f>IFERROR(VLOOKUP(E784,[2]P!$D$2:$E$14,2,0),"Non")</f>
        <v>Oui</v>
      </c>
      <c r="G784" s="369" t="s">
        <v>666</v>
      </c>
      <c r="H784" s="370" t="s">
        <v>7</v>
      </c>
      <c r="I784" s="369" t="s">
        <v>2069</v>
      </c>
      <c r="J784" s="371">
        <v>4.3</v>
      </c>
    </row>
    <row r="785" spans="1:10" x14ac:dyDescent="0.3">
      <c r="A785" s="372" t="s">
        <v>2953</v>
      </c>
      <c r="B785" s="372" t="s">
        <v>20</v>
      </c>
      <c r="C785" s="372" t="s">
        <v>2920</v>
      </c>
      <c r="D785" s="372" t="s">
        <v>2925</v>
      </c>
      <c r="E785" s="372" t="s">
        <v>2945</v>
      </c>
      <c r="F785" s="372" t="str">
        <f>IFERROR(VLOOKUP(E785,[2]P!$D$2:$E$14,2,0),"Non")</f>
        <v>Oui</v>
      </c>
      <c r="G785" s="372" t="s">
        <v>666</v>
      </c>
      <c r="H785" s="373" t="s">
        <v>7</v>
      </c>
      <c r="I785" s="372" t="s">
        <v>2069</v>
      </c>
      <c r="J785" s="374">
        <v>0.01</v>
      </c>
    </row>
    <row r="786" spans="1:10" x14ac:dyDescent="0.3">
      <c r="A786" s="369" t="s">
        <v>2953</v>
      </c>
      <c r="B786" s="369" t="s">
        <v>220</v>
      </c>
      <c r="C786" s="369" t="s">
        <v>2920</v>
      </c>
      <c r="D786" s="369" t="s">
        <v>2922</v>
      </c>
      <c r="E786" s="369" t="s">
        <v>2042</v>
      </c>
      <c r="F786" s="369" t="str">
        <f>IFERROR(VLOOKUP(E786,[2]P!$D$2:$E$14,2,0),"Non")</f>
        <v>Non</v>
      </c>
      <c r="G786" s="369" t="s">
        <v>675</v>
      </c>
      <c r="H786" s="370" t="s">
        <v>675</v>
      </c>
      <c r="I786" s="369" t="s">
        <v>2069</v>
      </c>
      <c r="J786" s="371">
        <v>0.01</v>
      </c>
    </row>
    <row r="787" spans="1:10" x14ac:dyDescent="0.3">
      <c r="A787" s="372" t="s">
        <v>2953</v>
      </c>
      <c r="B787" s="372" t="s">
        <v>220</v>
      </c>
      <c r="C787" s="372" t="s">
        <v>2920</v>
      </c>
      <c r="D787" s="372" t="s">
        <v>2922</v>
      </c>
      <c r="E787" s="372" t="s">
        <v>2055</v>
      </c>
      <c r="F787" s="372" t="str">
        <f>IFERROR(VLOOKUP(E787,[2]P!$D$2:$E$14,2,0),"Non")</f>
        <v>Non</v>
      </c>
      <c r="G787" s="372" t="s">
        <v>675</v>
      </c>
      <c r="H787" s="373" t="s">
        <v>675</v>
      </c>
      <c r="I787" s="372" t="s">
        <v>2069</v>
      </c>
      <c r="J787" s="374">
        <v>0.16</v>
      </c>
    </row>
    <row r="788" spans="1:10" x14ac:dyDescent="0.3">
      <c r="A788" s="369" t="s">
        <v>2953</v>
      </c>
      <c r="B788" s="369" t="s">
        <v>220</v>
      </c>
      <c r="C788" s="369" t="s">
        <v>2920</v>
      </c>
      <c r="D788" s="369" t="s">
        <v>2922</v>
      </c>
      <c r="E788" s="369" t="s">
        <v>2044</v>
      </c>
      <c r="F788" s="369" t="str">
        <f>IFERROR(VLOOKUP(E788,[2]P!$D$2:$E$14,2,0),"Non")</f>
        <v>Non</v>
      </c>
      <c r="G788" s="369" t="s">
        <v>675</v>
      </c>
      <c r="H788" s="370" t="s">
        <v>675</v>
      </c>
      <c r="I788" s="369" t="s">
        <v>2069</v>
      </c>
      <c r="J788" s="371">
        <v>0.44</v>
      </c>
    </row>
    <row r="789" spans="1:10" x14ac:dyDescent="0.3">
      <c r="A789" s="372" t="s">
        <v>2953</v>
      </c>
      <c r="B789" s="372" t="s">
        <v>220</v>
      </c>
      <c r="C789" s="372" t="s">
        <v>2920</v>
      </c>
      <c r="D789" s="372" t="s">
        <v>2922</v>
      </c>
      <c r="E789" s="372" t="s">
        <v>2053</v>
      </c>
      <c r="F789" s="372" t="str">
        <f>IFERROR(VLOOKUP(E789,[2]P!$D$2:$E$14,2,0),"Non")</f>
        <v>Non</v>
      </c>
      <c r="G789" s="372" t="s">
        <v>675</v>
      </c>
      <c r="H789" s="373" t="s">
        <v>675</v>
      </c>
      <c r="I789" s="372" t="s">
        <v>2069</v>
      </c>
      <c r="J789" s="374">
        <v>0.06</v>
      </c>
    </row>
    <row r="790" spans="1:10" x14ac:dyDescent="0.3">
      <c r="A790" s="369" t="s">
        <v>2953</v>
      </c>
      <c r="B790" s="369" t="s">
        <v>220</v>
      </c>
      <c r="C790" s="369" t="s">
        <v>2920</v>
      </c>
      <c r="D790" s="369" t="s">
        <v>2922</v>
      </c>
      <c r="E790" s="369" t="s">
        <v>2043</v>
      </c>
      <c r="F790" s="369" t="str">
        <f>IFERROR(VLOOKUP(E790,[2]P!$D$2:$E$14,2,0),"Non")</f>
        <v>Non</v>
      </c>
      <c r="G790" s="369" t="s">
        <v>675</v>
      </c>
      <c r="H790" s="370" t="s">
        <v>675</v>
      </c>
      <c r="I790" s="369" t="s">
        <v>2069</v>
      </c>
      <c r="J790" s="371">
        <v>5.96</v>
      </c>
    </row>
    <row r="791" spans="1:10" x14ac:dyDescent="0.3">
      <c r="A791" s="372" t="s">
        <v>2953</v>
      </c>
      <c r="B791" s="372" t="s">
        <v>557</v>
      </c>
      <c r="C791" s="372" t="s">
        <v>2920</v>
      </c>
      <c r="D791" s="372" t="s">
        <v>2925</v>
      </c>
      <c r="E791" s="372" t="s">
        <v>2945</v>
      </c>
      <c r="F791" s="372" t="str">
        <f>IFERROR(VLOOKUP(E791,[2]P!$D$2:$E$14,2,0),"Non")</f>
        <v>Oui</v>
      </c>
      <c r="G791" s="372" t="s">
        <v>666</v>
      </c>
      <c r="H791" s="373" t="s">
        <v>7</v>
      </c>
      <c r="I791" s="372" t="s">
        <v>2069</v>
      </c>
      <c r="J791" s="374">
        <v>0.01</v>
      </c>
    </row>
    <row r="792" spans="1:10" x14ac:dyDescent="0.3">
      <c r="A792" s="369" t="s">
        <v>2953</v>
      </c>
      <c r="B792" s="369" t="s">
        <v>3155</v>
      </c>
      <c r="C792" s="369" t="s">
        <v>2920</v>
      </c>
      <c r="D792" s="369" t="s">
        <v>2925</v>
      </c>
      <c r="E792" s="369" t="s">
        <v>2945</v>
      </c>
      <c r="F792" s="369" t="str">
        <f>IFERROR(VLOOKUP(E792,[2]P!$D$2:$E$14,2,0),"Non")</f>
        <v>Oui</v>
      </c>
      <c r="G792" s="369" t="s">
        <v>666</v>
      </c>
      <c r="H792" s="370" t="s">
        <v>7</v>
      </c>
      <c r="I792" s="369" t="s">
        <v>2069</v>
      </c>
      <c r="J792" s="371">
        <v>0.01</v>
      </c>
    </row>
    <row r="793" spans="1:10" x14ac:dyDescent="0.3">
      <c r="A793" s="372" t="s">
        <v>2953</v>
      </c>
      <c r="B793" s="372" t="s">
        <v>3156</v>
      </c>
      <c r="C793" s="372" t="s">
        <v>2920</v>
      </c>
      <c r="D793" s="372" t="s">
        <v>2925</v>
      </c>
      <c r="E793" s="372" t="s">
        <v>2945</v>
      </c>
      <c r="F793" s="372" t="str">
        <f>IFERROR(VLOOKUP(E793,[2]P!$D$2:$E$14,2,0),"Non")</f>
        <v>Oui</v>
      </c>
      <c r="G793" s="372" t="s">
        <v>666</v>
      </c>
      <c r="H793" s="373" t="s">
        <v>7</v>
      </c>
      <c r="I793" s="372" t="s">
        <v>2069</v>
      </c>
      <c r="J793" s="374">
        <v>0.06</v>
      </c>
    </row>
    <row r="794" spans="1:10" x14ac:dyDescent="0.3">
      <c r="A794" s="369" t="s">
        <v>2953</v>
      </c>
      <c r="B794" s="369" t="s">
        <v>3157</v>
      </c>
      <c r="C794" s="369" t="s">
        <v>2920</v>
      </c>
      <c r="D794" s="369" t="s">
        <v>2925</v>
      </c>
      <c r="E794" s="369" t="s">
        <v>2928</v>
      </c>
      <c r="F794" s="369" t="str">
        <f>IFERROR(VLOOKUP(E794,[2]P!$D$2:$E$14,2,0),"Non")</f>
        <v>Oui</v>
      </c>
      <c r="G794" s="369" t="s">
        <v>666</v>
      </c>
      <c r="H794" s="370" t="s">
        <v>7</v>
      </c>
      <c r="I794" s="369" t="s">
        <v>2069</v>
      </c>
      <c r="J794" s="371">
        <v>11.48</v>
      </c>
    </row>
    <row r="795" spans="1:10" x14ac:dyDescent="0.3">
      <c r="A795" s="372" t="s">
        <v>2953</v>
      </c>
      <c r="B795" s="372" t="s">
        <v>167</v>
      </c>
      <c r="C795" s="372" t="s">
        <v>2920</v>
      </c>
      <c r="D795" s="372" t="s">
        <v>2925</v>
      </c>
      <c r="E795" s="372" t="s">
        <v>1966</v>
      </c>
      <c r="F795" s="372" t="str">
        <f>IFERROR(VLOOKUP(E795,[2]P!$D$2:$E$14,2,0),"Non")</f>
        <v>Oui</v>
      </c>
      <c r="G795" s="372" t="s">
        <v>666</v>
      </c>
      <c r="H795" s="373" t="s">
        <v>7</v>
      </c>
      <c r="I795" s="372" t="s">
        <v>2069</v>
      </c>
      <c r="J795" s="374">
        <v>3</v>
      </c>
    </row>
    <row r="796" spans="1:10" x14ac:dyDescent="0.3">
      <c r="A796" s="369" t="s">
        <v>2953</v>
      </c>
      <c r="B796" s="369" t="s">
        <v>571</v>
      </c>
      <c r="C796" s="369" t="s">
        <v>2920</v>
      </c>
      <c r="D796" s="369" t="s">
        <v>2925</v>
      </c>
      <c r="E796" s="369" t="s">
        <v>2945</v>
      </c>
      <c r="F796" s="369" t="str">
        <f>IFERROR(VLOOKUP(E796,[2]P!$D$2:$E$14,2,0),"Non")</f>
        <v>Oui</v>
      </c>
      <c r="G796" s="369" t="s">
        <v>666</v>
      </c>
      <c r="H796" s="370" t="s">
        <v>7</v>
      </c>
      <c r="I796" s="369" t="s">
        <v>2069</v>
      </c>
      <c r="J796" s="371">
        <v>0.01</v>
      </c>
    </row>
    <row r="797" spans="1:10" x14ac:dyDescent="0.3">
      <c r="A797" s="372" t="s">
        <v>2953</v>
      </c>
      <c r="B797" s="372" t="s">
        <v>3158</v>
      </c>
      <c r="C797" s="372" t="s">
        <v>2920</v>
      </c>
      <c r="D797" s="372" t="s">
        <v>2925</v>
      </c>
      <c r="E797" s="372" t="s">
        <v>1889</v>
      </c>
      <c r="F797" s="372" t="str">
        <f>IFERROR(VLOOKUP(E797,[2]P!$D$2:$E$14,2,0),"Non")</f>
        <v>Non</v>
      </c>
      <c r="G797" s="372" t="s">
        <v>675</v>
      </c>
      <c r="H797" s="373" t="s">
        <v>675</v>
      </c>
      <c r="I797" s="372" t="s">
        <v>2069</v>
      </c>
      <c r="J797" s="374">
        <v>0.3</v>
      </c>
    </row>
    <row r="798" spans="1:10" x14ac:dyDescent="0.3">
      <c r="A798" s="369" t="s">
        <v>2953</v>
      </c>
      <c r="B798" s="369" t="s">
        <v>3158</v>
      </c>
      <c r="C798" s="369" t="s">
        <v>2920</v>
      </c>
      <c r="D798" s="369" t="s">
        <v>2925</v>
      </c>
      <c r="E798" s="369" t="s">
        <v>2928</v>
      </c>
      <c r="F798" s="369" t="str">
        <f>IFERROR(VLOOKUP(E798,[2]P!$D$2:$E$14,2,0),"Non")</f>
        <v>Oui</v>
      </c>
      <c r="G798" s="369" t="s">
        <v>666</v>
      </c>
      <c r="H798" s="370" t="s">
        <v>7</v>
      </c>
      <c r="I798" s="369" t="s">
        <v>2069</v>
      </c>
      <c r="J798" s="371">
        <v>3.24</v>
      </c>
    </row>
    <row r="799" spans="1:10" x14ac:dyDescent="0.3">
      <c r="A799" s="372" t="s">
        <v>2953</v>
      </c>
      <c r="B799" s="372" t="s">
        <v>3159</v>
      </c>
      <c r="C799" s="372" t="s">
        <v>2920</v>
      </c>
      <c r="D799" s="372" t="s">
        <v>2925</v>
      </c>
      <c r="E799" s="372" t="s">
        <v>1966</v>
      </c>
      <c r="F799" s="372" t="str">
        <f>IFERROR(VLOOKUP(E799,[2]P!$D$2:$E$14,2,0),"Non")</f>
        <v>Oui</v>
      </c>
      <c r="G799" s="372" t="s">
        <v>666</v>
      </c>
      <c r="H799" s="373" t="s">
        <v>7</v>
      </c>
      <c r="I799" s="372" t="s">
        <v>2069</v>
      </c>
      <c r="J799" s="374">
        <v>2</v>
      </c>
    </row>
    <row r="800" spans="1:10" x14ac:dyDescent="0.3">
      <c r="A800" s="369" t="s">
        <v>2953</v>
      </c>
      <c r="B800" s="369" t="s">
        <v>567</v>
      </c>
      <c r="C800" s="369" t="s">
        <v>2920</v>
      </c>
      <c r="D800" s="369" t="s">
        <v>2925</v>
      </c>
      <c r="E800" s="369" t="s">
        <v>2945</v>
      </c>
      <c r="F800" s="369" t="str">
        <f>IFERROR(VLOOKUP(E800,[2]P!$D$2:$E$14,2,0),"Non")</f>
        <v>Oui</v>
      </c>
      <c r="G800" s="369" t="s">
        <v>666</v>
      </c>
      <c r="H800" s="370" t="s">
        <v>7</v>
      </c>
      <c r="I800" s="369" t="s">
        <v>2069</v>
      </c>
      <c r="J800" s="371">
        <v>0.01</v>
      </c>
    </row>
    <row r="801" spans="1:10" x14ac:dyDescent="0.3">
      <c r="A801" s="372" t="s">
        <v>2953</v>
      </c>
      <c r="B801" s="372" t="s">
        <v>117</v>
      </c>
      <c r="C801" s="372" t="s">
        <v>2920</v>
      </c>
      <c r="D801" s="372" t="s">
        <v>2925</v>
      </c>
      <c r="E801" s="372" t="s">
        <v>1976</v>
      </c>
      <c r="F801" s="372" t="str">
        <f>IFERROR(VLOOKUP(E801,[2]P!$D$2:$E$14,2,0),"Non")</f>
        <v>Oui</v>
      </c>
      <c r="G801" s="372" t="s">
        <v>666</v>
      </c>
      <c r="H801" s="373" t="s">
        <v>7</v>
      </c>
      <c r="I801" s="372" t="s">
        <v>2069</v>
      </c>
      <c r="J801" s="374">
        <v>10</v>
      </c>
    </row>
    <row r="802" spans="1:10" x14ac:dyDescent="0.3">
      <c r="A802" s="369" t="s">
        <v>2953</v>
      </c>
      <c r="B802" s="369" t="s">
        <v>3160</v>
      </c>
      <c r="C802" s="369" t="s">
        <v>2920</v>
      </c>
      <c r="D802" s="369" t="s">
        <v>2925</v>
      </c>
      <c r="E802" s="369" t="s">
        <v>1955</v>
      </c>
      <c r="F802" s="369" t="str">
        <f>IFERROR(VLOOKUP(E802,[2]P!$D$2:$E$14,2,0),"Non")</f>
        <v>Oui</v>
      </c>
      <c r="G802" s="369" t="s">
        <v>666</v>
      </c>
      <c r="H802" s="370" t="s">
        <v>7</v>
      </c>
      <c r="I802" s="369" t="s">
        <v>2069</v>
      </c>
      <c r="J802" s="371">
        <v>30</v>
      </c>
    </row>
    <row r="803" spans="1:10" x14ac:dyDescent="0.3">
      <c r="A803" s="372" t="s">
        <v>2953</v>
      </c>
      <c r="B803" s="372" t="s">
        <v>565</v>
      </c>
      <c r="C803" s="372" t="s">
        <v>2920</v>
      </c>
      <c r="D803" s="372" t="s">
        <v>2925</v>
      </c>
      <c r="E803" s="372" t="s">
        <v>2945</v>
      </c>
      <c r="F803" s="372" t="str">
        <f>IFERROR(VLOOKUP(E803,[2]P!$D$2:$E$14,2,0),"Non")</f>
        <v>Oui</v>
      </c>
      <c r="G803" s="372" t="s">
        <v>666</v>
      </c>
      <c r="H803" s="373" t="s">
        <v>7</v>
      </c>
      <c r="I803" s="372" t="s">
        <v>2069</v>
      </c>
      <c r="J803" s="374">
        <v>0.01</v>
      </c>
    </row>
    <row r="804" spans="1:10" x14ac:dyDescent="0.3">
      <c r="A804" s="369" t="s">
        <v>2953</v>
      </c>
      <c r="B804" s="369" t="s">
        <v>3161</v>
      </c>
      <c r="C804" s="369" t="s">
        <v>2920</v>
      </c>
      <c r="D804" s="369" t="s">
        <v>2925</v>
      </c>
      <c r="E804" s="369" t="s">
        <v>2945</v>
      </c>
      <c r="F804" s="369" t="str">
        <f>IFERROR(VLOOKUP(E804,[2]P!$D$2:$E$14,2,0),"Non")</f>
        <v>Oui</v>
      </c>
      <c r="G804" s="369" t="s">
        <v>666</v>
      </c>
      <c r="H804" s="370" t="s">
        <v>7</v>
      </c>
      <c r="I804" s="369" t="s">
        <v>2069</v>
      </c>
      <c r="J804" s="371">
        <v>0.01</v>
      </c>
    </row>
    <row r="805" spans="1:10" x14ac:dyDescent="0.3">
      <c r="A805" s="372" t="s">
        <v>2953</v>
      </c>
      <c r="B805" s="372" t="s">
        <v>653</v>
      </c>
      <c r="C805" s="372" t="s">
        <v>2920</v>
      </c>
      <c r="D805" s="372" t="s">
        <v>2922</v>
      </c>
      <c r="E805" s="372" t="s">
        <v>2924</v>
      </c>
      <c r="F805" s="372" t="str">
        <f>IFERROR(VLOOKUP(E805,[2]P!$D$2:$E$14,2,0),"Non")</f>
        <v>Non</v>
      </c>
      <c r="G805" s="372" t="s">
        <v>675</v>
      </c>
      <c r="H805" s="373" t="s">
        <v>675</v>
      </c>
      <c r="I805" s="372" t="s">
        <v>2069</v>
      </c>
      <c r="J805" s="374">
        <v>0.01</v>
      </c>
    </row>
    <row r="806" spans="1:10" x14ac:dyDescent="0.3">
      <c r="A806" s="369" t="s">
        <v>2953</v>
      </c>
      <c r="B806" s="369" t="s">
        <v>3162</v>
      </c>
      <c r="C806" s="369" t="s">
        <v>2920</v>
      </c>
      <c r="D806" s="369" t="s">
        <v>2925</v>
      </c>
      <c r="E806" s="369" t="s">
        <v>2945</v>
      </c>
      <c r="F806" s="369" t="str">
        <f>IFERROR(VLOOKUP(E806,[2]P!$D$2:$E$14,2,0),"Non")</f>
        <v>Oui</v>
      </c>
      <c r="G806" s="369" t="s">
        <v>666</v>
      </c>
      <c r="H806" s="370" t="s">
        <v>7</v>
      </c>
      <c r="I806" s="369" t="s">
        <v>2069</v>
      </c>
      <c r="J806" s="371">
        <v>0.01</v>
      </c>
    </row>
    <row r="807" spans="1:10" x14ac:dyDescent="0.3">
      <c r="A807" s="372" t="s">
        <v>2953</v>
      </c>
      <c r="B807" s="372" t="s">
        <v>339</v>
      </c>
      <c r="C807" s="372" t="s">
        <v>2920</v>
      </c>
      <c r="D807" s="372" t="s">
        <v>2925</v>
      </c>
      <c r="E807" s="372" t="s">
        <v>1966</v>
      </c>
      <c r="F807" s="372" t="str">
        <f>IFERROR(VLOOKUP(E807,[2]P!$D$2:$E$14,2,0),"Non")</f>
        <v>Oui</v>
      </c>
      <c r="G807" s="372" t="s">
        <v>666</v>
      </c>
      <c r="H807" s="373" t="s">
        <v>7</v>
      </c>
      <c r="I807" s="372" t="s">
        <v>2069</v>
      </c>
      <c r="J807" s="374">
        <v>2</v>
      </c>
    </row>
    <row r="808" spans="1:10" x14ac:dyDescent="0.3">
      <c r="A808" s="369" t="s">
        <v>2953</v>
      </c>
      <c r="B808" s="369" t="s">
        <v>3163</v>
      </c>
      <c r="C808" s="369" t="s">
        <v>2920</v>
      </c>
      <c r="D808" s="369" t="s">
        <v>2925</v>
      </c>
      <c r="E808" s="369" t="s">
        <v>2945</v>
      </c>
      <c r="F808" s="369" t="str">
        <f>IFERROR(VLOOKUP(E808,[2]P!$D$2:$E$14,2,0),"Non")</f>
        <v>Oui</v>
      </c>
      <c r="G808" s="369" t="s">
        <v>666</v>
      </c>
      <c r="H808" s="370" t="s">
        <v>7</v>
      </c>
      <c r="I808" s="369" t="s">
        <v>2069</v>
      </c>
      <c r="J808" s="371">
        <v>0.01</v>
      </c>
    </row>
    <row r="809" spans="1:10" x14ac:dyDescent="0.3">
      <c r="A809" s="372" t="s">
        <v>2953</v>
      </c>
      <c r="B809" s="372" t="s">
        <v>3163</v>
      </c>
      <c r="C809" s="372" t="s">
        <v>2920</v>
      </c>
      <c r="D809" s="372" t="s">
        <v>2925</v>
      </c>
      <c r="E809" s="372" t="s">
        <v>2928</v>
      </c>
      <c r="F809" s="372" t="str">
        <f>IFERROR(VLOOKUP(E809,[2]P!$D$2:$E$14,2,0),"Non")</f>
        <v>Oui</v>
      </c>
      <c r="G809" s="372" t="s">
        <v>666</v>
      </c>
      <c r="H809" s="373" t="s">
        <v>7</v>
      </c>
      <c r="I809" s="372" t="s">
        <v>2069</v>
      </c>
      <c r="J809" s="374">
        <v>10.01</v>
      </c>
    </row>
    <row r="810" spans="1:10" x14ac:dyDescent="0.3">
      <c r="A810" s="369" t="s">
        <v>2953</v>
      </c>
      <c r="B810" s="369" t="s">
        <v>3164</v>
      </c>
      <c r="C810" s="369" t="s">
        <v>2920</v>
      </c>
      <c r="D810" s="369" t="s">
        <v>2922</v>
      </c>
      <c r="E810" s="369" t="s">
        <v>2924</v>
      </c>
      <c r="F810" s="369" t="str">
        <f>IFERROR(VLOOKUP(E810,[2]P!$D$2:$E$14,2,0),"Non")</f>
        <v>Non</v>
      </c>
      <c r="G810" s="369" t="s">
        <v>675</v>
      </c>
      <c r="H810" s="370" t="s">
        <v>675</v>
      </c>
      <c r="I810" s="369" t="s">
        <v>2069</v>
      </c>
      <c r="J810" s="371">
        <v>0.01</v>
      </c>
    </row>
    <row r="811" spans="1:10" x14ac:dyDescent="0.3">
      <c r="A811" s="372" t="s">
        <v>2953</v>
      </c>
      <c r="B811" s="372" t="s">
        <v>3164</v>
      </c>
      <c r="C811" s="372" t="s">
        <v>2920</v>
      </c>
      <c r="D811" s="372" t="s">
        <v>2922</v>
      </c>
      <c r="E811" s="372" t="s">
        <v>2923</v>
      </c>
      <c r="F811" s="372" t="str">
        <f>IFERROR(VLOOKUP(E811,[2]P!$D$2:$E$14,2,0),"Non")</f>
        <v>Non</v>
      </c>
      <c r="G811" s="372" t="s">
        <v>675</v>
      </c>
      <c r="H811" s="373" t="s">
        <v>675</v>
      </c>
      <c r="I811" s="372" t="s">
        <v>2069</v>
      </c>
      <c r="J811" s="374">
        <v>12.97</v>
      </c>
    </row>
    <row r="812" spans="1:10" x14ac:dyDescent="0.3">
      <c r="A812" s="369" t="s">
        <v>2953</v>
      </c>
      <c r="B812" s="369" t="s">
        <v>3164</v>
      </c>
      <c r="C812" s="369" t="s">
        <v>2920</v>
      </c>
      <c r="D812" s="369" t="s">
        <v>2922</v>
      </c>
      <c r="E812" s="369" t="s">
        <v>2054</v>
      </c>
      <c r="F812" s="369" t="str">
        <f>IFERROR(VLOOKUP(E812,[2]P!$D$2:$E$14,2,0),"Non")</f>
        <v>Non</v>
      </c>
      <c r="G812" s="369" t="s">
        <v>675</v>
      </c>
      <c r="H812" s="370" t="s">
        <v>675</v>
      </c>
      <c r="I812" s="369" t="s">
        <v>2069</v>
      </c>
      <c r="J812" s="371">
        <v>33.42</v>
      </c>
    </row>
    <row r="813" spans="1:10" x14ac:dyDescent="0.3">
      <c r="A813" s="372" t="s">
        <v>2953</v>
      </c>
      <c r="B813" s="372" t="s">
        <v>3164</v>
      </c>
      <c r="C813" s="372" t="s">
        <v>2920</v>
      </c>
      <c r="D813" s="372" t="s">
        <v>2922</v>
      </c>
      <c r="E813" s="372" t="s">
        <v>2042</v>
      </c>
      <c r="F813" s="372" t="str">
        <f>IFERROR(VLOOKUP(E813,[2]P!$D$2:$E$14,2,0),"Non")</f>
        <v>Non</v>
      </c>
      <c r="G813" s="372" t="s">
        <v>675</v>
      </c>
      <c r="H813" s="373" t="s">
        <v>675</v>
      </c>
      <c r="I813" s="372" t="s">
        <v>2069</v>
      </c>
      <c r="J813" s="374">
        <v>3.82</v>
      </c>
    </row>
    <row r="814" spans="1:10" x14ac:dyDescent="0.3">
      <c r="A814" s="369" t="s">
        <v>2953</v>
      </c>
      <c r="B814" s="369" t="s">
        <v>3164</v>
      </c>
      <c r="C814" s="369" t="s">
        <v>2920</v>
      </c>
      <c r="D814" s="369" t="s">
        <v>2922</v>
      </c>
      <c r="E814" s="369" t="s">
        <v>2051</v>
      </c>
      <c r="F814" s="369" t="str">
        <f>IFERROR(VLOOKUP(E814,[2]P!$D$2:$E$14,2,0),"Non")</f>
        <v>Non</v>
      </c>
      <c r="G814" s="369" t="s">
        <v>675</v>
      </c>
      <c r="H814" s="370" t="s">
        <v>675</v>
      </c>
      <c r="I814" s="369" t="s">
        <v>2069</v>
      </c>
      <c r="J814" s="371">
        <v>0.88</v>
      </c>
    </row>
    <row r="815" spans="1:10" x14ac:dyDescent="0.3">
      <c r="A815" s="372" t="s">
        <v>2953</v>
      </c>
      <c r="B815" s="372" t="s">
        <v>3164</v>
      </c>
      <c r="C815" s="372" t="s">
        <v>2920</v>
      </c>
      <c r="D815" s="372" t="s">
        <v>2922</v>
      </c>
      <c r="E815" s="372" t="s">
        <v>2044</v>
      </c>
      <c r="F815" s="372" t="str">
        <f>IFERROR(VLOOKUP(E815,[2]P!$D$2:$E$14,2,0),"Non")</f>
        <v>Non</v>
      </c>
      <c r="G815" s="372" t="s">
        <v>675</v>
      </c>
      <c r="H815" s="373" t="s">
        <v>675</v>
      </c>
      <c r="I815" s="372" t="s">
        <v>2069</v>
      </c>
      <c r="J815" s="374">
        <v>2.33</v>
      </c>
    </row>
    <row r="816" spans="1:10" x14ac:dyDescent="0.3">
      <c r="A816" s="369" t="s">
        <v>2953</v>
      </c>
      <c r="B816" s="369" t="s">
        <v>3165</v>
      </c>
      <c r="C816" s="369" t="s">
        <v>2920</v>
      </c>
      <c r="D816" s="369" t="s">
        <v>2925</v>
      </c>
      <c r="E816" s="369" t="s">
        <v>1966</v>
      </c>
      <c r="F816" s="369" t="str">
        <f>IFERROR(VLOOKUP(E816,[2]P!$D$2:$E$14,2,0),"Non")</f>
        <v>Oui</v>
      </c>
      <c r="G816" s="369" t="s">
        <v>666</v>
      </c>
      <c r="H816" s="370" t="s">
        <v>7</v>
      </c>
      <c r="I816" s="369" t="s">
        <v>2069</v>
      </c>
      <c r="J816" s="371">
        <v>5</v>
      </c>
    </row>
    <row r="817" spans="1:10" x14ac:dyDescent="0.3">
      <c r="A817" s="372" t="s">
        <v>2953</v>
      </c>
      <c r="B817" s="372" t="s">
        <v>3165</v>
      </c>
      <c r="C817" s="372" t="s">
        <v>2920</v>
      </c>
      <c r="D817" s="372" t="s">
        <v>2925</v>
      </c>
      <c r="E817" s="372" t="s">
        <v>2945</v>
      </c>
      <c r="F817" s="372" t="str">
        <f>IFERROR(VLOOKUP(E817,[2]P!$D$2:$E$14,2,0),"Non")</f>
        <v>Oui</v>
      </c>
      <c r="G817" s="372" t="s">
        <v>666</v>
      </c>
      <c r="H817" s="373" t="s">
        <v>7</v>
      </c>
      <c r="I817" s="372" t="s">
        <v>2069</v>
      </c>
      <c r="J817" s="374">
        <v>0.01</v>
      </c>
    </row>
    <row r="818" spans="1:10" x14ac:dyDescent="0.3">
      <c r="A818" s="369" t="s">
        <v>2953</v>
      </c>
      <c r="B818" s="369" t="s">
        <v>556</v>
      </c>
      <c r="C818" s="369" t="s">
        <v>2920</v>
      </c>
      <c r="D818" s="369" t="s">
        <v>2925</v>
      </c>
      <c r="E818" s="369" t="s">
        <v>2945</v>
      </c>
      <c r="F818" s="369" t="str">
        <f>IFERROR(VLOOKUP(E818,[2]P!$D$2:$E$14,2,0),"Non")</f>
        <v>Oui</v>
      </c>
      <c r="G818" s="369" t="s">
        <v>666</v>
      </c>
      <c r="H818" s="370" t="s">
        <v>7</v>
      </c>
      <c r="I818" s="369" t="s">
        <v>2069</v>
      </c>
      <c r="J818" s="371">
        <v>0.01</v>
      </c>
    </row>
    <row r="819" spans="1:10" x14ac:dyDescent="0.3">
      <c r="A819" s="372" t="s">
        <v>2953</v>
      </c>
      <c r="B819" s="372" t="s">
        <v>554</v>
      </c>
      <c r="C819" s="372" t="s">
        <v>2920</v>
      </c>
      <c r="D819" s="372" t="s">
        <v>2925</v>
      </c>
      <c r="E819" s="372" t="s">
        <v>2945</v>
      </c>
      <c r="F819" s="372" t="str">
        <f>IFERROR(VLOOKUP(E819,[2]P!$D$2:$E$14,2,0),"Non")</f>
        <v>Oui</v>
      </c>
      <c r="G819" s="372" t="s">
        <v>666</v>
      </c>
      <c r="H819" s="373" t="s">
        <v>7</v>
      </c>
      <c r="I819" s="372" t="s">
        <v>2069</v>
      </c>
      <c r="J819" s="374">
        <v>0.01</v>
      </c>
    </row>
    <row r="820" spans="1:10" x14ac:dyDescent="0.3">
      <c r="A820" s="369" t="s">
        <v>2953</v>
      </c>
      <c r="B820" s="369" t="s">
        <v>230</v>
      </c>
      <c r="C820" s="369" t="s">
        <v>2920</v>
      </c>
      <c r="D820" s="369" t="s">
        <v>2925</v>
      </c>
      <c r="E820" s="369" t="s">
        <v>2928</v>
      </c>
      <c r="F820" s="369" t="str">
        <f>IFERROR(VLOOKUP(E820,[2]P!$D$2:$E$14,2,0),"Non")</f>
        <v>Oui</v>
      </c>
      <c r="G820" s="369" t="s">
        <v>666</v>
      </c>
      <c r="H820" s="370" t="s">
        <v>7</v>
      </c>
      <c r="I820" s="369" t="s">
        <v>2069</v>
      </c>
      <c r="J820" s="371">
        <v>6.16</v>
      </c>
    </row>
    <row r="821" spans="1:10" x14ac:dyDescent="0.3">
      <c r="A821" s="372" t="s">
        <v>2953</v>
      </c>
      <c r="B821" s="372" t="s">
        <v>340</v>
      </c>
      <c r="C821" s="372" t="s">
        <v>2920</v>
      </c>
      <c r="D821" s="372" t="s">
        <v>2925</v>
      </c>
      <c r="E821" s="372" t="s">
        <v>1966</v>
      </c>
      <c r="F821" s="372" t="str">
        <f>IFERROR(VLOOKUP(E821,[2]P!$D$2:$E$14,2,0),"Non")</f>
        <v>Oui</v>
      </c>
      <c r="G821" s="372" t="s">
        <v>666</v>
      </c>
      <c r="H821" s="373" t="s">
        <v>7</v>
      </c>
      <c r="I821" s="372" t="s">
        <v>2069</v>
      </c>
      <c r="J821" s="374">
        <v>2</v>
      </c>
    </row>
    <row r="822" spans="1:10" x14ac:dyDescent="0.3">
      <c r="A822" s="369" t="s">
        <v>2953</v>
      </c>
      <c r="B822" s="369" t="s">
        <v>340</v>
      </c>
      <c r="C822" s="369" t="s">
        <v>2920</v>
      </c>
      <c r="D822" s="369" t="s">
        <v>2925</v>
      </c>
      <c r="E822" s="369" t="s">
        <v>2945</v>
      </c>
      <c r="F822" s="369" t="str">
        <f>IFERROR(VLOOKUP(E822,[2]P!$D$2:$E$14,2,0),"Non")</f>
        <v>Oui</v>
      </c>
      <c r="G822" s="369" t="s">
        <v>666</v>
      </c>
      <c r="H822" s="370" t="s">
        <v>7</v>
      </c>
      <c r="I822" s="369" t="s">
        <v>2069</v>
      </c>
      <c r="J822" s="371">
        <v>0.02</v>
      </c>
    </row>
    <row r="823" spans="1:10" x14ac:dyDescent="0.3">
      <c r="A823" s="372" t="s">
        <v>2953</v>
      </c>
      <c r="B823" s="372" t="s">
        <v>515</v>
      </c>
      <c r="C823" s="372" t="s">
        <v>2920</v>
      </c>
      <c r="D823" s="372" t="s">
        <v>2925</v>
      </c>
      <c r="E823" s="372" t="s">
        <v>2945</v>
      </c>
      <c r="F823" s="372" t="str">
        <f>IFERROR(VLOOKUP(E823,[2]P!$D$2:$E$14,2,0),"Non")</f>
        <v>Oui</v>
      </c>
      <c r="G823" s="372" t="s">
        <v>666</v>
      </c>
      <c r="H823" s="373" t="s">
        <v>7</v>
      </c>
      <c r="I823" s="372" t="s">
        <v>2069</v>
      </c>
      <c r="J823" s="374">
        <v>0.02</v>
      </c>
    </row>
    <row r="824" spans="1:10" x14ac:dyDescent="0.3">
      <c r="A824" s="369" t="s">
        <v>2953</v>
      </c>
      <c r="B824" s="369" t="s">
        <v>507</v>
      </c>
      <c r="C824" s="369" t="s">
        <v>2920</v>
      </c>
      <c r="D824" s="369" t="s">
        <v>2925</v>
      </c>
      <c r="E824" s="369" t="s">
        <v>2945</v>
      </c>
      <c r="F824" s="369" t="str">
        <f>IFERROR(VLOOKUP(E824,[2]P!$D$2:$E$14,2,0),"Non")</f>
        <v>Oui</v>
      </c>
      <c r="G824" s="369" t="s">
        <v>666</v>
      </c>
      <c r="H824" s="370" t="s">
        <v>7</v>
      </c>
      <c r="I824" s="369" t="s">
        <v>2069</v>
      </c>
      <c r="J824" s="371">
        <v>0.01</v>
      </c>
    </row>
    <row r="825" spans="1:10" x14ac:dyDescent="0.3">
      <c r="A825" s="372" t="s">
        <v>2953</v>
      </c>
      <c r="B825" s="372" t="s">
        <v>3166</v>
      </c>
      <c r="C825" s="372" t="s">
        <v>2920</v>
      </c>
      <c r="D825" s="372" t="s">
        <v>2925</v>
      </c>
      <c r="E825" s="372" t="s">
        <v>2928</v>
      </c>
      <c r="F825" s="372" t="str">
        <f>IFERROR(VLOOKUP(E825,[2]P!$D$2:$E$14,2,0),"Non")</f>
        <v>Oui</v>
      </c>
      <c r="G825" s="372" t="s">
        <v>666</v>
      </c>
      <c r="H825" s="373" t="s">
        <v>7</v>
      </c>
      <c r="I825" s="372" t="s">
        <v>2069</v>
      </c>
      <c r="J825" s="374">
        <v>1.28</v>
      </c>
    </row>
    <row r="826" spans="1:10" x14ac:dyDescent="0.3">
      <c r="A826" s="369" t="s">
        <v>2953</v>
      </c>
      <c r="B826" s="369" t="s">
        <v>3167</v>
      </c>
      <c r="C826" s="369" t="s">
        <v>2920</v>
      </c>
      <c r="D826" s="369" t="s">
        <v>2925</v>
      </c>
      <c r="E826" s="369" t="s">
        <v>2928</v>
      </c>
      <c r="F826" s="369" t="str">
        <f>IFERROR(VLOOKUP(E826,[2]P!$D$2:$E$14,2,0),"Non")</f>
        <v>Oui</v>
      </c>
      <c r="G826" s="369" t="s">
        <v>666</v>
      </c>
      <c r="H826" s="370" t="s">
        <v>7</v>
      </c>
      <c r="I826" s="369" t="s">
        <v>2069</v>
      </c>
      <c r="J826" s="371">
        <v>2.02</v>
      </c>
    </row>
    <row r="827" spans="1:10" x14ac:dyDescent="0.3">
      <c r="A827" s="372" t="s">
        <v>2953</v>
      </c>
      <c r="B827" s="372" t="s">
        <v>332</v>
      </c>
      <c r="C827" s="372" t="s">
        <v>2920</v>
      </c>
      <c r="D827" s="372" t="s">
        <v>2925</v>
      </c>
      <c r="E827" s="372" t="s">
        <v>1966</v>
      </c>
      <c r="F827" s="372" t="str">
        <f>IFERROR(VLOOKUP(E827,[2]P!$D$2:$E$14,2,0),"Non")</f>
        <v>Oui</v>
      </c>
      <c r="G827" s="372" t="s">
        <v>666</v>
      </c>
      <c r="H827" s="373" t="s">
        <v>7</v>
      </c>
      <c r="I827" s="372" t="s">
        <v>2069</v>
      </c>
      <c r="J827" s="374">
        <v>2</v>
      </c>
    </row>
    <row r="828" spans="1:10" x14ac:dyDescent="0.3">
      <c r="A828" s="369" t="s">
        <v>2953</v>
      </c>
      <c r="B828" s="369" t="s">
        <v>332</v>
      </c>
      <c r="C828" s="369" t="s">
        <v>2920</v>
      </c>
      <c r="D828" s="369" t="s">
        <v>2925</v>
      </c>
      <c r="E828" s="369" t="s">
        <v>2945</v>
      </c>
      <c r="F828" s="369" t="str">
        <f>IFERROR(VLOOKUP(E828,[2]P!$D$2:$E$14,2,0),"Non")</f>
        <v>Oui</v>
      </c>
      <c r="G828" s="369" t="s">
        <v>666</v>
      </c>
      <c r="H828" s="370" t="s">
        <v>7</v>
      </c>
      <c r="I828" s="369" t="s">
        <v>2069</v>
      </c>
      <c r="J828" s="371">
        <v>0.04</v>
      </c>
    </row>
    <row r="829" spans="1:10" x14ac:dyDescent="0.3">
      <c r="A829" s="372" t="s">
        <v>2953</v>
      </c>
      <c r="B829" s="372" t="s">
        <v>3168</v>
      </c>
      <c r="C829" s="372" t="s">
        <v>2920</v>
      </c>
      <c r="D829" s="372" t="s">
        <v>2925</v>
      </c>
      <c r="E829" s="372" t="s">
        <v>2945</v>
      </c>
      <c r="F829" s="372" t="str">
        <f>IFERROR(VLOOKUP(E829,[2]P!$D$2:$E$14,2,0),"Non")</f>
        <v>Oui</v>
      </c>
      <c r="G829" s="372" t="s">
        <v>666</v>
      </c>
      <c r="H829" s="373" t="s">
        <v>7</v>
      </c>
      <c r="I829" s="372" t="s">
        <v>2069</v>
      </c>
      <c r="J829" s="374">
        <v>0.04</v>
      </c>
    </row>
    <row r="830" spans="1:10" x14ac:dyDescent="0.3">
      <c r="A830" s="369" t="s">
        <v>2953</v>
      </c>
      <c r="B830" s="369" t="s">
        <v>333</v>
      </c>
      <c r="C830" s="369" t="s">
        <v>2920</v>
      </c>
      <c r="D830" s="369" t="s">
        <v>2925</v>
      </c>
      <c r="E830" s="369" t="s">
        <v>1966</v>
      </c>
      <c r="F830" s="369" t="str">
        <f>IFERROR(VLOOKUP(E830,[2]P!$D$2:$E$14,2,0),"Non")</f>
        <v>Oui</v>
      </c>
      <c r="G830" s="369" t="s">
        <v>666</v>
      </c>
      <c r="H830" s="370" t="s">
        <v>7</v>
      </c>
      <c r="I830" s="369" t="s">
        <v>2069</v>
      </c>
      <c r="J830" s="371">
        <v>2</v>
      </c>
    </row>
    <row r="831" spans="1:10" x14ac:dyDescent="0.3">
      <c r="A831" s="372" t="s">
        <v>2953</v>
      </c>
      <c r="B831" s="372" t="s">
        <v>503</v>
      </c>
      <c r="C831" s="372" t="s">
        <v>2920</v>
      </c>
      <c r="D831" s="372" t="s">
        <v>2925</v>
      </c>
      <c r="E831" s="372" t="s">
        <v>2945</v>
      </c>
      <c r="F831" s="372" t="str">
        <f>IFERROR(VLOOKUP(E831,[2]P!$D$2:$E$14,2,0),"Non")</f>
        <v>Oui</v>
      </c>
      <c r="G831" s="372" t="s">
        <v>666</v>
      </c>
      <c r="H831" s="373" t="s">
        <v>7</v>
      </c>
      <c r="I831" s="372" t="s">
        <v>2069</v>
      </c>
      <c r="J831" s="374">
        <v>0.02</v>
      </c>
    </row>
    <row r="832" spans="1:10" x14ac:dyDescent="0.3">
      <c r="A832" s="369" t="s">
        <v>2953</v>
      </c>
      <c r="B832" s="369" t="s">
        <v>482</v>
      </c>
      <c r="C832" s="369" t="s">
        <v>2920</v>
      </c>
      <c r="D832" s="369" t="s">
        <v>2925</v>
      </c>
      <c r="E832" s="369" t="s">
        <v>2945</v>
      </c>
      <c r="F832" s="369" t="str">
        <f>IFERROR(VLOOKUP(E832,[2]P!$D$2:$E$14,2,0),"Non")</f>
        <v>Oui</v>
      </c>
      <c r="G832" s="369" t="s">
        <v>666</v>
      </c>
      <c r="H832" s="370" t="s">
        <v>7</v>
      </c>
      <c r="I832" s="369" t="s">
        <v>2069</v>
      </c>
      <c r="J832" s="371">
        <v>0.03</v>
      </c>
    </row>
    <row r="833" spans="1:10" x14ac:dyDescent="0.3">
      <c r="A833" s="372" t="s">
        <v>2953</v>
      </c>
      <c r="B833" s="372" t="s">
        <v>329</v>
      </c>
      <c r="C833" s="372" t="s">
        <v>2920</v>
      </c>
      <c r="D833" s="372" t="s">
        <v>2925</v>
      </c>
      <c r="E833" s="372" t="s">
        <v>2928</v>
      </c>
      <c r="F833" s="372" t="str">
        <f>IFERROR(VLOOKUP(E833,[2]P!$D$2:$E$14,2,0),"Non")</f>
        <v>Oui</v>
      </c>
      <c r="G833" s="372" t="s">
        <v>666</v>
      </c>
      <c r="H833" s="373" t="s">
        <v>7</v>
      </c>
      <c r="I833" s="372" t="s">
        <v>2069</v>
      </c>
      <c r="J833" s="374">
        <v>2.15</v>
      </c>
    </row>
    <row r="834" spans="1:10" x14ac:dyDescent="0.3">
      <c r="A834" s="369" t="s">
        <v>2953</v>
      </c>
      <c r="B834" s="369" t="s">
        <v>573</v>
      </c>
      <c r="C834" s="369" t="s">
        <v>2920</v>
      </c>
      <c r="D834" s="369" t="s">
        <v>2925</v>
      </c>
      <c r="E834" s="369" t="s">
        <v>2945</v>
      </c>
      <c r="F834" s="369" t="str">
        <f>IFERROR(VLOOKUP(E834,[2]P!$D$2:$E$14,2,0),"Non")</f>
        <v>Oui</v>
      </c>
      <c r="G834" s="369" t="s">
        <v>666</v>
      </c>
      <c r="H834" s="370" t="s">
        <v>7</v>
      </c>
      <c r="I834" s="369" t="s">
        <v>2069</v>
      </c>
      <c r="J834" s="371">
        <v>0.01</v>
      </c>
    </row>
    <row r="835" spans="1:10" x14ac:dyDescent="0.3">
      <c r="A835" s="372" t="s">
        <v>2953</v>
      </c>
      <c r="B835" s="372" t="s">
        <v>583</v>
      </c>
      <c r="C835" s="372" t="s">
        <v>2920</v>
      </c>
      <c r="D835" s="372" t="s">
        <v>2925</v>
      </c>
      <c r="E835" s="372" t="s">
        <v>2945</v>
      </c>
      <c r="F835" s="372" t="str">
        <f>IFERROR(VLOOKUP(E835,[2]P!$D$2:$E$14,2,0),"Non")</f>
        <v>Oui</v>
      </c>
      <c r="G835" s="372" t="s">
        <v>666</v>
      </c>
      <c r="H835" s="373" t="s">
        <v>7</v>
      </c>
      <c r="I835" s="372" t="s">
        <v>2069</v>
      </c>
      <c r="J835" s="374">
        <v>0.01</v>
      </c>
    </row>
    <row r="836" spans="1:10" x14ac:dyDescent="0.3">
      <c r="A836" s="369" t="s">
        <v>2953</v>
      </c>
      <c r="B836" s="369" t="s">
        <v>562</v>
      </c>
      <c r="C836" s="369" t="s">
        <v>2920</v>
      </c>
      <c r="D836" s="369" t="s">
        <v>2925</v>
      </c>
      <c r="E836" s="369" t="s">
        <v>2945</v>
      </c>
      <c r="F836" s="369" t="str">
        <f>IFERROR(VLOOKUP(E836,[2]P!$D$2:$E$14,2,0),"Non")</f>
        <v>Oui</v>
      </c>
      <c r="G836" s="369" t="s">
        <v>666</v>
      </c>
      <c r="H836" s="370" t="s">
        <v>7</v>
      </c>
      <c r="I836" s="369" t="s">
        <v>2069</v>
      </c>
      <c r="J836" s="371">
        <v>0.01</v>
      </c>
    </row>
    <row r="837" spans="1:10" x14ac:dyDescent="0.3">
      <c r="A837" s="372" t="s">
        <v>2953</v>
      </c>
      <c r="B837" s="372" t="s">
        <v>3169</v>
      </c>
      <c r="C837" s="372" t="s">
        <v>2920</v>
      </c>
      <c r="D837" s="372" t="s">
        <v>2925</v>
      </c>
      <c r="E837" s="372" t="s">
        <v>1966</v>
      </c>
      <c r="F837" s="372" t="str">
        <f>IFERROR(VLOOKUP(E837,[2]P!$D$2:$E$14,2,0),"Non")</f>
        <v>Oui</v>
      </c>
      <c r="G837" s="372" t="s">
        <v>666</v>
      </c>
      <c r="H837" s="373" t="s">
        <v>7</v>
      </c>
      <c r="I837" s="372" t="s">
        <v>2069</v>
      </c>
      <c r="J837" s="374">
        <v>2</v>
      </c>
    </row>
    <row r="838" spans="1:10" x14ac:dyDescent="0.3">
      <c r="A838" s="369" t="s">
        <v>2953</v>
      </c>
      <c r="B838" s="369" t="s">
        <v>3170</v>
      </c>
      <c r="C838" s="369" t="s">
        <v>2920</v>
      </c>
      <c r="D838" s="369" t="s">
        <v>2925</v>
      </c>
      <c r="E838" s="369" t="s">
        <v>1976</v>
      </c>
      <c r="F838" s="369" t="str">
        <f>IFERROR(VLOOKUP(E838,[2]P!$D$2:$E$14,2,0),"Non")</f>
        <v>Oui</v>
      </c>
      <c r="G838" s="369" t="s">
        <v>666</v>
      </c>
      <c r="H838" s="370" t="s">
        <v>7</v>
      </c>
      <c r="I838" s="369" t="s">
        <v>2069</v>
      </c>
      <c r="J838" s="371">
        <v>17.22</v>
      </c>
    </row>
    <row r="839" spans="1:10" x14ac:dyDescent="0.3">
      <c r="A839" s="372" t="s">
        <v>2953</v>
      </c>
      <c r="B839" s="372" t="s">
        <v>486</v>
      </c>
      <c r="C839" s="372" t="s">
        <v>2920</v>
      </c>
      <c r="D839" s="372" t="s">
        <v>2925</v>
      </c>
      <c r="E839" s="372" t="s">
        <v>2945</v>
      </c>
      <c r="F839" s="372" t="str">
        <f>IFERROR(VLOOKUP(E839,[2]P!$D$2:$E$14,2,0),"Non")</f>
        <v>Oui</v>
      </c>
      <c r="G839" s="372" t="s">
        <v>666</v>
      </c>
      <c r="H839" s="373" t="s">
        <v>7</v>
      </c>
      <c r="I839" s="372" t="s">
        <v>2069</v>
      </c>
      <c r="J839" s="374">
        <v>0.02</v>
      </c>
    </row>
    <row r="840" spans="1:10" x14ac:dyDescent="0.3">
      <c r="A840" s="369" t="s">
        <v>2953</v>
      </c>
      <c r="B840" s="369" t="s">
        <v>502</v>
      </c>
      <c r="C840" s="369" t="s">
        <v>2920</v>
      </c>
      <c r="D840" s="369" t="s">
        <v>2925</v>
      </c>
      <c r="E840" s="369" t="s">
        <v>2945</v>
      </c>
      <c r="F840" s="369" t="str">
        <f>IFERROR(VLOOKUP(E840,[2]P!$D$2:$E$14,2,0),"Non")</f>
        <v>Oui</v>
      </c>
      <c r="G840" s="369" t="s">
        <v>666</v>
      </c>
      <c r="H840" s="370" t="s">
        <v>7</v>
      </c>
      <c r="I840" s="369" t="s">
        <v>2069</v>
      </c>
      <c r="J840" s="371">
        <v>0.01</v>
      </c>
    </row>
    <row r="841" spans="1:10" x14ac:dyDescent="0.3">
      <c r="A841" s="372" t="s">
        <v>2953</v>
      </c>
      <c r="B841" s="372" t="s">
        <v>510</v>
      </c>
      <c r="C841" s="372" t="s">
        <v>2920</v>
      </c>
      <c r="D841" s="372" t="s">
        <v>2925</v>
      </c>
      <c r="E841" s="372" t="s">
        <v>2945</v>
      </c>
      <c r="F841" s="372" t="str">
        <f>IFERROR(VLOOKUP(E841,[2]P!$D$2:$E$14,2,0),"Non")</f>
        <v>Oui</v>
      </c>
      <c r="G841" s="372" t="s">
        <v>666</v>
      </c>
      <c r="H841" s="373" t="s">
        <v>7</v>
      </c>
      <c r="I841" s="372" t="s">
        <v>2069</v>
      </c>
      <c r="J841" s="374">
        <v>0.02</v>
      </c>
    </row>
    <row r="842" spans="1:10" x14ac:dyDescent="0.3">
      <c r="A842" s="369" t="s">
        <v>2953</v>
      </c>
      <c r="B842" s="369" t="s">
        <v>3171</v>
      </c>
      <c r="C842" s="369" t="s">
        <v>2920</v>
      </c>
      <c r="D842" s="369" t="s">
        <v>2925</v>
      </c>
      <c r="E842" s="369" t="s">
        <v>1966</v>
      </c>
      <c r="F842" s="369" t="str">
        <f>IFERROR(VLOOKUP(E842,[2]P!$D$2:$E$14,2,0),"Non")</f>
        <v>Oui</v>
      </c>
      <c r="G842" s="369" t="s">
        <v>666</v>
      </c>
      <c r="H842" s="370" t="s">
        <v>7</v>
      </c>
      <c r="I842" s="369" t="s">
        <v>2069</v>
      </c>
      <c r="J842" s="371">
        <v>4</v>
      </c>
    </row>
    <row r="843" spans="1:10" x14ac:dyDescent="0.3">
      <c r="A843" s="372" t="s">
        <v>2953</v>
      </c>
      <c r="B843" s="372" t="s">
        <v>3171</v>
      </c>
      <c r="C843" s="372" t="s">
        <v>2920</v>
      </c>
      <c r="D843" s="372" t="s">
        <v>2925</v>
      </c>
      <c r="E843" s="372" t="s">
        <v>2945</v>
      </c>
      <c r="F843" s="372" t="str">
        <f>IFERROR(VLOOKUP(E843,[2]P!$D$2:$E$14,2,0),"Non")</f>
        <v>Oui</v>
      </c>
      <c r="G843" s="372" t="s">
        <v>666</v>
      </c>
      <c r="H843" s="373" t="s">
        <v>7</v>
      </c>
      <c r="I843" s="372" t="s">
        <v>2069</v>
      </c>
      <c r="J843" s="374">
        <v>0.01</v>
      </c>
    </row>
    <row r="844" spans="1:10" x14ac:dyDescent="0.3">
      <c r="A844" s="369" t="s">
        <v>2953</v>
      </c>
      <c r="B844" s="369" t="s">
        <v>3171</v>
      </c>
      <c r="C844" s="369" t="s">
        <v>2920</v>
      </c>
      <c r="D844" s="369" t="s">
        <v>2925</v>
      </c>
      <c r="E844" s="369" t="s">
        <v>2928</v>
      </c>
      <c r="F844" s="369" t="str">
        <f>IFERROR(VLOOKUP(E844,[2]P!$D$2:$E$14,2,0),"Non")</f>
        <v>Oui</v>
      </c>
      <c r="G844" s="369" t="s">
        <v>666</v>
      </c>
      <c r="H844" s="370" t="s">
        <v>7</v>
      </c>
      <c r="I844" s="369" t="s">
        <v>2069</v>
      </c>
      <c r="J844" s="371">
        <v>0.6</v>
      </c>
    </row>
    <row r="845" spans="1:10" x14ac:dyDescent="0.3">
      <c r="A845" s="372" t="s">
        <v>2953</v>
      </c>
      <c r="B845" s="372" t="s">
        <v>3172</v>
      </c>
      <c r="C845" s="372" t="s">
        <v>2920</v>
      </c>
      <c r="D845" s="372" t="s">
        <v>2925</v>
      </c>
      <c r="E845" s="372" t="s">
        <v>2945</v>
      </c>
      <c r="F845" s="372" t="str">
        <f>IFERROR(VLOOKUP(E845,[2]P!$D$2:$E$14,2,0),"Non")</f>
        <v>Oui</v>
      </c>
      <c r="G845" s="372" t="s">
        <v>666</v>
      </c>
      <c r="H845" s="373" t="s">
        <v>7</v>
      </c>
      <c r="I845" s="372" t="s">
        <v>2069</v>
      </c>
      <c r="J845" s="374">
        <v>0.02</v>
      </c>
    </row>
    <row r="846" spans="1:10" x14ac:dyDescent="0.3">
      <c r="A846" s="369" t="s">
        <v>2953</v>
      </c>
      <c r="B846" s="369" t="s">
        <v>3173</v>
      </c>
      <c r="C846" s="369" t="s">
        <v>2920</v>
      </c>
      <c r="D846" s="369" t="s">
        <v>2925</v>
      </c>
      <c r="E846" s="369" t="s">
        <v>1966</v>
      </c>
      <c r="F846" s="369" t="str">
        <f>IFERROR(VLOOKUP(E846,[2]P!$D$2:$E$14,2,0),"Non")</f>
        <v>Oui</v>
      </c>
      <c r="G846" s="369" t="s">
        <v>666</v>
      </c>
      <c r="H846" s="370" t="s">
        <v>7</v>
      </c>
      <c r="I846" s="369" t="s">
        <v>2069</v>
      </c>
      <c r="J846" s="371">
        <v>3</v>
      </c>
    </row>
    <row r="847" spans="1:10" x14ac:dyDescent="0.3">
      <c r="A847" s="372" t="s">
        <v>2953</v>
      </c>
      <c r="B847" s="372" t="s">
        <v>3173</v>
      </c>
      <c r="C847" s="372" t="s">
        <v>2920</v>
      </c>
      <c r="D847" s="372" t="s">
        <v>2925</v>
      </c>
      <c r="E847" s="372" t="s">
        <v>2928</v>
      </c>
      <c r="F847" s="372" t="str">
        <f>IFERROR(VLOOKUP(E847,[2]P!$D$2:$E$14,2,0),"Non")</f>
        <v>Oui</v>
      </c>
      <c r="G847" s="372" t="s">
        <v>666</v>
      </c>
      <c r="H847" s="373" t="s">
        <v>7</v>
      </c>
      <c r="I847" s="372" t="s">
        <v>2069</v>
      </c>
      <c r="J847" s="374">
        <v>0.51</v>
      </c>
    </row>
    <row r="848" spans="1:10" x14ac:dyDescent="0.3">
      <c r="A848" s="369" t="s">
        <v>2953</v>
      </c>
      <c r="B848" s="369" t="s">
        <v>3174</v>
      </c>
      <c r="C848" s="369" t="s">
        <v>2920</v>
      </c>
      <c r="D848" s="369" t="s">
        <v>2922</v>
      </c>
      <c r="E848" s="369" t="s">
        <v>2924</v>
      </c>
      <c r="F848" s="369" t="str">
        <f>IFERROR(VLOOKUP(E848,[2]P!$D$2:$E$14,2,0),"Non")</f>
        <v>Non</v>
      </c>
      <c r="G848" s="369" t="s">
        <v>675</v>
      </c>
      <c r="H848" s="370" t="s">
        <v>675</v>
      </c>
      <c r="I848" s="369" t="s">
        <v>2069</v>
      </c>
      <c r="J848" s="371">
        <v>0.03</v>
      </c>
    </row>
    <row r="849" spans="1:10" x14ac:dyDescent="0.3">
      <c r="A849" s="372" t="s">
        <v>2953</v>
      </c>
      <c r="B849" s="372" t="s">
        <v>3174</v>
      </c>
      <c r="C849" s="372" t="s">
        <v>2920</v>
      </c>
      <c r="D849" s="372" t="s">
        <v>2922</v>
      </c>
      <c r="E849" s="372" t="s">
        <v>2923</v>
      </c>
      <c r="F849" s="372" t="str">
        <f>IFERROR(VLOOKUP(E849,[2]P!$D$2:$E$14,2,0),"Non")</f>
        <v>Non</v>
      </c>
      <c r="G849" s="372" t="s">
        <v>675</v>
      </c>
      <c r="H849" s="373" t="s">
        <v>675</v>
      </c>
      <c r="I849" s="372" t="s">
        <v>2069</v>
      </c>
      <c r="J849" s="374">
        <v>0.17</v>
      </c>
    </row>
    <row r="850" spans="1:10" x14ac:dyDescent="0.3">
      <c r="A850" s="369" t="s">
        <v>2953</v>
      </c>
      <c r="B850" s="369" t="s">
        <v>3174</v>
      </c>
      <c r="C850" s="369" t="s">
        <v>2920</v>
      </c>
      <c r="D850" s="369" t="s">
        <v>2922</v>
      </c>
      <c r="E850" s="369" t="s">
        <v>2051</v>
      </c>
      <c r="F850" s="369" t="str">
        <f>IFERROR(VLOOKUP(E850,[2]P!$D$2:$E$14,2,0),"Non")</f>
        <v>Non</v>
      </c>
      <c r="G850" s="369" t="s">
        <v>675</v>
      </c>
      <c r="H850" s="370" t="s">
        <v>675</v>
      </c>
      <c r="I850" s="369" t="s">
        <v>2069</v>
      </c>
      <c r="J850" s="371">
        <v>0.17</v>
      </c>
    </row>
    <row r="851" spans="1:10" x14ac:dyDescent="0.3">
      <c r="A851" s="372" t="s">
        <v>2953</v>
      </c>
      <c r="B851" s="372" t="s">
        <v>3175</v>
      </c>
      <c r="C851" s="372" t="s">
        <v>2920</v>
      </c>
      <c r="D851" s="372" t="s">
        <v>2921</v>
      </c>
      <c r="E851" s="372" t="s">
        <v>2041</v>
      </c>
      <c r="F851" s="372" t="str">
        <f>IFERROR(VLOOKUP(E851,[2]P!$D$2:$E$14,2,0),"Non")</f>
        <v>Non</v>
      </c>
      <c r="G851" s="372" t="s">
        <v>675</v>
      </c>
      <c r="H851" s="373" t="s">
        <v>675</v>
      </c>
      <c r="I851" s="372" t="s">
        <v>2069</v>
      </c>
      <c r="J851" s="374">
        <v>4.5599999999999996</v>
      </c>
    </row>
    <row r="852" spans="1:10" x14ac:dyDescent="0.3">
      <c r="A852" s="369" t="s">
        <v>2953</v>
      </c>
      <c r="B852" s="369" t="s">
        <v>3175</v>
      </c>
      <c r="C852" s="369" t="s">
        <v>2920</v>
      </c>
      <c r="D852" s="369" t="s">
        <v>2929</v>
      </c>
      <c r="E852" s="369" t="s">
        <v>1990</v>
      </c>
      <c r="F852" s="369" t="str">
        <f>IFERROR(VLOOKUP(E852,[2]P!$D$2:$E$14,2,0),"Non")</f>
        <v>Oui</v>
      </c>
      <c r="G852" s="369" t="s">
        <v>666</v>
      </c>
      <c r="H852" s="370" t="s">
        <v>7</v>
      </c>
      <c r="I852" s="369" t="s">
        <v>2069</v>
      </c>
      <c r="J852" s="371">
        <v>1.01</v>
      </c>
    </row>
    <row r="853" spans="1:10" x14ac:dyDescent="0.3">
      <c r="A853" s="372" t="s">
        <v>2953</v>
      </c>
      <c r="B853" s="372" t="s">
        <v>3176</v>
      </c>
      <c r="C853" s="372" t="s">
        <v>2920</v>
      </c>
      <c r="D853" s="372" t="s">
        <v>2922</v>
      </c>
      <c r="E853" s="372" t="s">
        <v>2042</v>
      </c>
      <c r="F853" s="372" t="str">
        <f>IFERROR(VLOOKUP(E853,[2]P!$D$2:$E$14,2,0),"Non")</f>
        <v>Non</v>
      </c>
      <c r="G853" s="372" t="s">
        <v>675</v>
      </c>
      <c r="H853" s="373" t="s">
        <v>675</v>
      </c>
      <c r="I853" s="372" t="s">
        <v>2069</v>
      </c>
      <c r="J853" s="374">
        <v>140.22999999999999</v>
      </c>
    </row>
    <row r="854" spans="1:10" x14ac:dyDescent="0.3">
      <c r="A854" s="369" t="s">
        <v>2953</v>
      </c>
      <c r="B854" s="369" t="s">
        <v>3176</v>
      </c>
      <c r="C854" s="369" t="s">
        <v>2920</v>
      </c>
      <c r="D854" s="369" t="s">
        <v>2922</v>
      </c>
      <c r="E854" s="369" t="s">
        <v>2052</v>
      </c>
      <c r="F854" s="369" t="str">
        <f>IFERROR(VLOOKUP(E854,[2]P!$D$2:$E$14,2,0),"Non")</f>
        <v>Non</v>
      </c>
      <c r="G854" s="369" t="s">
        <v>675</v>
      </c>
      <c r="H854" s="370" t="s">
        <v>675</v>
      </c>
      <c r="I854" s="369" t="s">
        <v>2069</v>
      </c>
      <c r="J854" s="371">
        <v>0.37</v>
      </c>
    </row>
    <row r="855" spans="1:10" x14ac:dyDescent="0.3">
      <c r="A855" s="372" t="s">
        <v>2953</v>
      </c>
      <c r="B855" s="372" t="s">
        <v>3176</v>
      </c>
      <c r="C855" s="372" t="s">
        <v>2920</v>
      </c>
      <c r="D855" s="372" t="s">
        <v>2922</v>
      </c>
      <c r="E855" s="372" t="s">
        <v>2051</v>
      </c>
      <c r="F855" s="372" t="str">
        <f>IFERROR(VLOOKUP(E855,[2]P!$D$2:$E$14,2,0),"Non")</f>
        <v>Non</v>
      </c>
      <c r="G855" s="372" t="s">
        <v>675</v>
      </c>
      <c r="H855" s="373" t="s">
        <v>675</v>
      </c>
      <c r="I855" s="372" t="s">
        <v>2069</v>
      </c>
      <c r="J855" s="374">
        <v>21.53</v>
      </c>
    </row>
    <row r="856" spans="1:10" x14ac:dyDescent="0.3">
      <c r="A856" s="369" t="s">
        <v>2953</v>
      </c>
      <c r="B856" s="369" t="s">
        <v>3176</v>
      </c>
      <c r="C856" s="369" t="s">
        <v>2920</v>
      </c>
      <c r="D856" s="369" t="s">
        <v>2922</v>
      </c>
      <c r="E856" s="369" t="s">
        <v>2044</v>
      </c>
      <c r="F856" s="369" t="str">
        <f>IFERROR(VLOOKUP(E856,[2]P!$D$2:$E$14,2,0),"Non")</f>
        <v>Non</v>
      </c>
      <c r="G856" s="369" t="s">
        <v>675</v>
      </c>
      <c r="H856" s="370" t="s">
        <v>675</v>
      </c>
      <c r="I856" s="369" t="s">
        <v>2069</v>
      </c>
      <c r="J856" s="371">
        <v>0.54</v>
      </c>
    </row>
    <row r="857" spans="1:10" x14ac:dyDescent="0.3">
      <c r="A857" s="372" t="s">
        <v>2953</v>
      </c>
      <c r="B857" s="372" t="s">
        <v>3177</v>
      </c>
      <c r="C857" s="372" t="s">
        <v>2920</v>
      </c>
      <c r="D857" s="372" t="s">
        <v>2925</v>
      </c>
      <c r="E857" s="372" t="s">
        <v>1966</v>
      </c>
      <c r="F857" s="372" t="str">
        <f>IFERROR(VLOOKUP(E857,[2]P!$D$2:$E$14,2,0),"Non")</f>
        <v>Oui</v>
      </c>
      <c r="G857" s="372" t="s">
        <v>666</v>
      </c>
      <c r="H857" s="373" t="s">
        <v>7</v>
      </c>
      <c r="I857" s="372" t="s">
        <v>2069</v>
      </c>
      <c r="J857" s="374">
        <v>15</v>
      </c>
    </row>
    <row r="858" spans="1:10" x14ac:dyDescent="0.3">
      <c r="A858" s="369" t="s">
        <v>2953</v>
      </c>
      <c r="B858" s="369" t="s">
        <v>3177</v>
      </c>
      <c r="C858" s="369" t="s">
        <v>2920</v>
      </c>
      <c r="D858" s="369" t="s">
        <v>2925</v>
      </c>
      <c r="E858" s="369" t="s">
        <v>2945</v>
      </c>
      <c r="F858" s="369" t="str">
        <f>IFERROR(VLOOKUP(E858,[2]P!$D$2:$E$14,2,0),"Non")</f>
        <v>Oui</v>
      </c>
      <c r="G858" s="369" t="s">
        <v>666</v>
      </c>
      <c r="H858" s="370" t="s">
        <v>7</v>
      </c>
      <c r="I858" s="369" t="s">
        <v>2069</v>
      </c>
      <c r="J858" s="371">
        <v>0.05</v>
      </c>
    </row>
    <row r="859" spans="1:10" x14ac:dyDescent="0.3">
      <c r="A859" s="372" t="s">
        <v>2953</v>
      </c>
      <c r="B859" s="372" t="s">
        <v>3177</v>
      </c>
      <c r="C859" s="372" t="s">
        <v>2920</v>
      </c>
      <c r="D859" s="372" t="s">
        <v>2925</v>
      </c>
      <c r="E859" s="372" t="s">
        <v>2928</v>
      </c>
      <c r="F859" s="372" t="str">
        <f>IFERROR(VLOOKUP(E859,[2]P!$D$2:$E$14,2,0),"Non")</f>
        <v>Oui</v>
      </c>
      <c r="G859" s="372" t="s">
        <v>666</v>
      </c>
      <c r="H859" s="373" t="s">
        <v>7</v>
      </c>
      <c r="I859" s="372" t="s">
        <v>2069</v>
      </c>
      <c r="J859" s="374">
        <v>7.72</v>
      </c>
    </row>
    <row r="860" spans="1:10" x14ac:dyDescent="0.3">
      <c r="A860" s="369" t="s">
        <v>2953</v>
      </c>
      <c r="B860" s="369" t="s">
        <v>3178</v>
      </c>
      <c r="C860" s="369" t="s">
        <v>2920</v>
      </c>
      <c r="D860" s="369" t="s">
        <v>2925</v>
      </c>
      <c r="E860" s="369" t="s">
        <v>2928</v>
      </c>
      <c r="F860" s="369" t="str">
        <f>IFERROR(VLOOKUP(E860,[2]P!$D$2:$E$14,2,0),"Non")</f>
        <v>Oui</v>
      </c>
      <c r="G860" s="369" t="s">
        <v>666</v>
      </c>
      <c r="H860" s="370" t="s">
        <v>7</v>
      </c>
      <c r="I860" s="369" t="s">
        <v>2069</v>
      </c>
      <c r="J860" s="371">
        <v>405.15</v>
      </c>
    </row>
    <row r="861" spans="1:10" x14ac:dyDescent="0.3">
      <c r="A861" s="372" t="s">
        <v>2953</v>
      </c>
      <c r="B861" s="372" t="s">
        <v>3179</v>
      </c>
      <c r="C861" s="372" t="s">
        <v>2920</v>
      </c>
      <c r="D861" s="372" t="s">
        <v>2925</v>
      </c>
      <c r="E861" s="372" t="s">
        <v>2928</v>
      </c>
      <c r="F861" s="372" t="str">
        <f>IFERROR(VLOOKUP(E861,[2]P!$D$2:$E$14,2,0),"Non")</f>
        <v>Oui</v>
      </c>
      <c r="G861" s="372" t="s">
        <v>666</v>
      </c>
      <c r="H861" s="373" t="s">
        <v>7</v>
      </c>
      <c r="I861" s="372" t="s">
        <v>2069</v>
      </c>
      <c r="J861" s="374">
        <v>0.05</v>
      </c>
    </row>
    <row r="862" spans="1:10" x14ac:dyDescent="0.3">
      <c r="A862" s="369" t="s">
        <v>2953</v>
      </c>
      <c r="B862" s="369" t="s">
        <v>473</v>
      </c>
      <c r="C862" s="369" t="s">
        <v>2920</v>
      </c>
      <c r="D862" s="369" t="s">
        <v>2925</v>
      </c>
      <c r="E862" s="369" t="s">
        <v>1889</v>
      </c>
      <c r="F862" s="369" t="str">
        <f>IFERROR(VLOOKUP(E862,[2]P!$D$2:$E$14,2,0),"Non")</f>
        <v>Non</v>
      </c>
      <c r="G862" s="369" t="s">
        <v>675</v>
      </c>
      <c r="H862" s="370" t="s">
        <v>675</v>
      </c>
      <c r="I862" s="369" t="s">
        <v>2069</v>
      </c>
      <c r="J862" s="371">
        <v>0</v>
      </c>
    </row>
    <row r="863" spans="1:10" x14ac:dyDescent="0.3">
      <c r="A863" s="372" t="s">
        <v>2953</v>
      </c>
      <c r="B863" s="372" t="s">
        <v>3180</v>
      </c>
      <c r="C863" s="372" t="s">
        <v>2920</v>
      </c>
      <c r="D863" s="372" t="s">
        <v>2925</v>
      </c>
      <c r="E863" s="372" t="s">
        <v>1966</v>
      </c>
      <c r="F863" s="372" t="str">
        <f>IFERROR(VLOOKUP(E863,[2]P!$D$2:$E$14,2,0),"Non")</f>
        <v>Oui</v>
      </c>
      <c r="G863" s="372" t="s">
        <v>666</v>
      </c>
      <c r="H863" s="373" t="s">
        <v>7</v>
      </c>
      <c r="I863" s="372" t="s">
        <v>2069</v>
      </c>
      <c r="J863" s="374">
        <v>2</v>
      </c>
    </row>
    <row r="864" spans="1:10" x14ac:dyDescent="0.3">
      <c r="A864" s="369" t="s">
        <v>2953</v>
      </c>
      <c r="B864" s="369" t="s">
        <v>281</v>
      </c>
      <c r="C864" s="369" t="s">
        <v>2920</v>
      </c>
      <c r="D864" s="369" t="s">
        <v>2925</v>
      </c>
      <c r="E864" s="369" t="s">
        <v>1966</v>
      </c>
      <c r="F864" s="369" t="str">
        <f>IFERROR(VLOOKUP(E864,[2]P!$D$2:$E$14,2,0),"Non")</f>
        <v>Oui</v>
      </c>
      <c r="G864" s="369" t="s">
        <v>666</v>
      </c>
      <c r="H864" s="370" t="s">
        <v>7</v>
      </c>
      <c r="I864" s="369" t="s">
        <v>2069</v>
      </c>
      <c r="J864" s="371">
        <v>2.1</v>
      </c>
    </row>
    <row r="865" spans="1:10" x14ac:dyDescent="0.3">
      <c r="A865" s="372" t="s">
        <v>2953</v>
      </c>
      <c r="B865" s="372" t="s">
        <v>501</v>
      </c>
      <c r="C865" s="372" t="s">
        <v>2920</v>
      </c>
      <c r="D865" s="372" t="s">
        <v>2925</v>
      </c>
      <c r="E865" s="372" t="s">
        <v>2945</v>
      </c>
      <c r="F865" s="372" t="str">
        <f>IFERROR(VLOOKUP(E865,[2]P!$D$2:$E$14,2,0),"Non")</f>
        <v>Oui</v>
      </c>
      <c r="G865" s="372" t="s">
        <v>666</v>
      </c>
      <c r="H865" s="373" t="s">
        <v>7</v>
      </c>
      <c r="I865" s="372" t="s">
        <v>2069</v>
      </c>
      <c r="J865" s="374">
        <v>0.02</v>
      </c>
    </row>
    <row r="866" spans="1:10" x14ac:dyDescent="0.3">
      <c r="A866" s="369" t="s">
        <v>2953</v>
      </c>
      <c r="B866" s="369" t="s">
        <v>3181</v>
      </c>
      <c r="C866" s="369" t="s">
        <v>2920</v>
      </c>
      <c r="D866" s="369" t="s">
        <v>2925</v>
      </c>
      <c r="E866" s="369" t="s">
        <v>2945</v>
      </c>
      <c r="F866" s="369" t="str">
        <f>IFERROR(VLOOKUP(E866,[2]P!$D$2:$E$14,2,0),"Non")</f>
        <v>Oui</v>
      </c>
      <c r="G866" s="369" t="s">
        <v>666</v>
      </c>
      <c r="H866" s="370" t="s">
        <v>7</v>
      </c>
      <c r="I866" s="369" t="s">
        <v>2069</v>
      </c>
      <c r="J866" s="371">
        <v>0.01</v>
      </c>
    </row>
    <row r="867" spans="1:10" x14ac:dyDescent="0.3">
      <c r="A867" s="372" t="s">
        <v>2953</v>
      </c>
      <c r="B867" s="372" t="s">
        <v>549</v>
      </c>
      <c r="C867" s="372" t="s">
        <v>2920</v>
      </c>
      <c r="D867" s="372" t="s">
        <v>2925</v>
      </c>
      <c r="E867" s="372" t="s">
        <v>2945</v>
      </c>
      <c r="F867" s="372" t="str">
        <f>IFERROR(VLOOKUP(E867,[2]P!$D$2:$E$14,2,0),"Non")</f>
        <v>Oui</v>
      </c>
      <c r="G867" s="372" t="s">
        <v>666</v>
      </c>
      <c r="H867" s="373" t="s">
        <v>7</v>
      </c>
      <c r="I867" s="372" t="s">
        <v>2069</v>
      </c>
      <c r="J867" s="374">
        <v>0.01</v>
      </c>
    </row>
    <row r="868" spans="1:10" x14ac:dyDescent="0.3">
      <c r="A868" s="369" t="s">
        <v>2953</v>
      </c>
      <c r="B868" s="369" t="s">
        <v>569</v>
      </c>
      <c r="C868" s="369" t="s">
        <v>2920</v>
      </c>
      <c r="D868" s="369" t="s">
        <v>2925</v>
      </c>
      <c r="E868" s="369" t="s">
        <v>2945</v>
      </c>
      <c r="F868" s="369" t="str">
        <f>IFERROR(VLOOKUP(E868,[2]P!$D$2:$E$14,2,0),"Non")</f>
        <v>Oui</v>
      </c>
      <c r="G868" s="369" t="s">
        <v>666</v>
      </c>
      <c r="H868" s="370" t="s">
        <v>7</v>
      </c>
      <c r="I868" s="369" t="s">
        <v>2069</v>
      </c>
      <c r="J868" s="371">
        <v>0.01</v>
      </c>
    </row>
    <row r="869" spans="1:10" x14ac:dyDescent="0.3">
      <c r="A869" s="372" t="s">
        <v>2953</v>
      </c>
      <c r="B869" s="372" t="s">
        <v>575</v>
      </c>
      <c r="C869" s="372" t="s">
        <v>2920</v>
      </c>
      <c r="D869" s="372" t="s">
        <v>2925</v>
      </c>
      <c r="E869" s="372" t="s">
        <v>2945</v>
      </c>
      <c r="F869" s="372" t="str">
        <f>IFERROR(VLOOKUP(E869,[2]P!$D$2:$E$14,2,0),"Non")</f>
        <v>Oui</v>
      </c>
      <c r="G869" s="372" t="s">
        <v>666</v>
      </c>
      <c r="H869" s="373" t="s">
        <v>7</v>
      </c>
      <c r="I869" s="372" t="s">
        <v>2069</v>
      </c>
      <c r="J869" s="374">
        <v>0.01</v>
      </c>
    </row>
    <row r="870" spans="1:10" x14ac:dyDescent="0.3">
      <c r="A870" s="369" t="s">
        <v>2953</v>
      </c>
      <c r="B870" s="369" t="s">
        <v>335</v>
      </c>
      <c r="C870" s="369" t="s">
        <v>2920</v>
      </c>
      <c r="D870" s="369" t="s">
        <v>2925</v>
      </c>
      <c r="E870" s="369" t="s">
        <v>1966</v>
      </c>
      <c r="F870" s="369" t="str">
        <f>IFERROR(VLOOKUP(E870,[2]P!$D$2:$E$14,2,0),"Non")</f>
        <v>Oui</v>
      </c>
      <c r="G870" s="369" t="s">
        <v>666</v>
      </c>
      <c r="H870" s="370" t="s">
        <v>7</v>
      </c>
      <c r="I870" s="369" t="s">
        <v>2069</v>
      </c>
      <c r="J870" s="371">
        <v>2</v>
      </c>
    </row>
    <row r="871" spans="1:10" x14ac:dyDescent="0.3">
      <c r="A871" s="372" t="s">
        <v>2953</v>
      </c>
      <c r="B871" s="372" t="s">
        <v>335</v>
      </c>
      <c r="C871" s="372" t="s">
        <v>2920</v>
      </c>
      <c r="D871" s="372" t="s">
        <v>2925</v>
      </c>
      <c r="E871" s="372" t="s">
        <v>2945</v>
      </c>
      <c r="F871" s="372" t="str">
        <f>IFERROR(VLOOKUP(E871,[2]P!$D$2:$E$14,2,0),"Non")</f>
        <v>Oui</v>
      </c>
      <c r="G871" s="372" t="s">
        <v>666</v>
      </c>
      <c r="H871" s="373" t="s">
        <v>7</v>
      </c>
      <c r="I871" s="372" t="s">
        <v>2069</v>
      </c>
      <c r="J871" s="374">
        <v>0.03</v>
      </c>
    </row>
    <row r="872" spans="1:10" x14ac:dyDescent="0.3">
      <c r="A872" s="369" t="s">
        <v>2953</v>
      </c>
      <c r="B872" s="369" t="s">
        <v>338</v>
      </c>
      <c r="C872" s="369" t="s">
        <v>2920</v>
      </c>
      <c r="D872" s="369" t="s">
        <v>2925</v>
      </c>
      <c r="E872" s="369" t="s">
        <v>1966</v>
      </c>
      <c r="F872" s="369" t="str">
        <f>IFERROR(VLOOKUP(E872,[2]P!$D$2:$E$14,2,0),"Non")</f>
        <v>Oui</v>
      </c>
      <c r="G872" s="369" t="s">
        <v>666</v>
      </c>
      <c r="H872" s="370" t="s">
        <v>7</v>
      </c>
      <c r="I872" s="369" t="s">
        <v>2069</v>
      </c>
      <c r="J872" s="371">
        <v>2</v>
      </c>
    </row>
    <row r="873" spans="1:10" x14ac:dyDescent="0.3">
      <c r="A873" s="372" t="s">
        <v>2953</v>
      </c>
      <c r="B873" s="372" t="s">
        <v>338</v>
      </c>
      <c r="C873" s="372" t="s">
        <v>2920</v>
      </c>
      <c r="D873" s="372" t="s">
        <v>2925</v>
      </c>
      <c r="E873" s="372" t="s">
        <v>2945</v>
      </c>
      <c r="F873" s="372" t="str">
        <f>IFERROR(VLOOKUP(E873,[2]P!$D$2:$E$14,2,0),"Non")</f>
        <v>Oui</v>
      </c>
      <c r="G873" s="372" t="s">
        <v>666</v>
      </c>
      <c r="H873" s="373" t="s">
        <v>7</v>
      </c>
      <c r="I873" s="372" t="s">
        <v>2069</v>
      </c>
      <c r="J873" s="374">
        <v>0.01</v>
      </c>
    </row>
    <row r="874" spans="1:10" x14ac:dyDescent="0.3">
      <c r="A874" s="369" t="s">
        <v>2953</v>
      </c>
      <c r="B874" s="369" t="s">
        <v>413</v>
      </c>
      <c r="C874" s="369" t="s">
        <v>2920</v>
      </c>
      <c r="D874" s="369" t="s">
        <v>2925</v>
      </c>
      <c r="E874" s="369" t="s">
        <v>1966</v>
      </c>
      <c r="F874" s="369" t="str">
        <f>IFERROR(VLOOKUP(E874,[2]P!$D$2:$E$14,2,0),"Non")</f>
        <v>Oui</v>
      </c>
      <c r="G874" s="369" t="s">
        <v>666</v>
      </c>
      <c r="H874" s="370" t="s">
        <v>7</v>
      </c>
      <c r="I874" s="369" t="s">
        <v>2069</v>
      </c>
      <c r="J874" s="371">
        <v>0.5</v>
      </c>
    </row>
    <row r="875" spans="1:10" x14ac:dyDescent="0.3">
      <c r="A875" s="372" t="s">
        <v>2953</v>
      </c>
      <c r="B875" s="372" t="s">
        <v>566</v>
      </c>
      <c r="C875" s="372" t="s">
        <v>2920</v>
      </c>
      <c r="D875" s="372" t="s">
        <v>2925</v>
      </c>
      <c r="E875" s="372" t="s">
        <v>2945</v>
      </c>
      <c r="F875" s="372" t="str">
        <f>IFERROR(VLOOKUP(E875,[2]P!$D$2:$E$14,2,0),"Non")</f>
        <v>Oui</v>
      </c>
      <c r="G875" s="372" t="s">
        <v>666</v>
      </c>
      <c r="H875" s="373" t="s">
        <v>7</v>
      </c>
      <c r="I875" s="372" t="s">
        <v>2069</v>
      </c>
      <c r="J875" s="374">
        <v>0.01</v>
      </c>
    </row>
    <row r="876" spans="1:10" x14ac:dyDescent="0.3">
      <c r="A876" s="369" t="s">
        <v>2953</v>
      </c>
      <c r="B876" s="369" t="s">
        <v>559</v>
      </c>
      <c r="C876" s="369" t="s">
        <v>2920</v>
      </c>
      <c r="D876" s="369" t="s">
        <v>2925</v>
      </c>
      <c r="E876" s="369" t="s">
        <v>2945</v>
      </c>
      <c r="F876" s="369" t="str">
        <f>IFERROR(VLOOKUP(E876,[2]P!$D$2:$E$14,2,0),"Non")</f>
        <v>Oui</v>
      </c>
      <c r="G876" s="369" t="s">
        <v>666</v>
      </c>
      <c r="H876" s="370" t="s">
        <v>7</v>
      </c>
      <c r="I876" s="369" t="s">
        <v>2069</v>
      </c>
      <c r="J876" s="371">
        <v>0.01</v>
      </c>
    </row>
    <row r="877" spans="1:10" x14ac:dyDescent="0.3">
      <c r="A877" s="372" t="s">
        <v>2953</v>
      </c>
      <c r="B877" s="372" t="s">
        <v>3182</v>
      </c>
      <c r="C877" s="372" t="s">
        <v>2920</v>
      </c>
      <c r="D877" s="372" t="s">
        <v>2935</v>
      </c>
      <c r="E877" s="372" t="s">
        <v>1987</v>
      </c>
      <c r="F877" s="372" t="str">
        <f>IFERROR(VLOOKUP(E877,[2]P!$D$2:$E$14,2,0),"Non")</f>
        <v>Oui</v>
      </c>
      <c r="G877" s="372" t="s">
        <v>666</v>
      </c>
      <c r="H877" s="373" t="s">
        <v>7</v>
      </c>
      <c r="I877" s="372" t="s">
        <v>2069</v>
      </c>
      <c r="J877" s="374">
        <v>11.52</v>
      </c>
    </row>
    <row r="878" spans="1:10" x14ac:dyDescent="0.3">
      <c r="A878" s="369" t="s">
        <v>2953</v>
      </c>
      <c r="B878" s="369" t="s">
        <v>218</v>
      </c>
      <c r="C878" s="369" t="s">
        <v>2920</v>
      </c>
      <c r="D878" s="369" t="s">
        <v>2925</v>
      </c>
      <c r="E878" s="369" t="s">
        <v>1966</v>
      </c>
      <c r="F878" s="369" t="str">
        <f>IFERROR(VLOOKUP(E878,[2]P!$D$2:$E$14,2,0),"Non")</f>
        <v>Oui</v>
      </c>
      <c r="G878" s="369" t="s">
        <v>666</v>
      </c>
      <c r="H878" s="370" t="s">
        <v>7</v>
      </c>
      <c r="I878" s="369" t="s">
        <v>2069</v>
      </c>
      <c r="J878" s="371">
        <v>4</v>
      </c>
    </row>
    <row r="879" spans="1:10" x14ac:dyDescent="0.3">
      <c r="A879" s="372" t="s">
        <v>2953</v>
      </c>
      <c r="B879" s="372" t="s">
        <v>218</v>
      </c>
      <c r="C879" s="372" t="s">
        <v>2920</v>
      </c>
      <c r="D879" s="372" t="s">
        <v>2925</v>
      </c>
      <c r="E879" s="372" t="s">
        <v>2945</v>
      </c>
      <c r="F879" s="372" t="str">
        <f>IFERROR(VLOOKUP(E879,[2]P!$D$2:$E$14,2,0),"Non")</f>
        <v>Oui</v>
      </c>
      <c r="G879" s="372" t="s">
        <v>666</v>
      </c>
      <c r="H879" s="373" t="s">
        <v>7</v>
      </c>
      <c r="I879" s="372" t="s">
        <v>2069</v>
      </c>
      <c r="J879" s="374">
        <v>0.02</v>
      </c>
    </row>
    <row r="880" spans="1:10" x14ac:dyDescent="0.3">
      <c r="A880" s="369" t="s">
        <v>2953</v>
      </c>
      <c r="B880" s="369" t="s">
        <v>218</v>
      </c>
      <c r="C880" s="369" t="s">
        <v>2920</v>
      </c>
      <c r="D880" s="369" t="s">
        <v>2929</v>
      </c>
      <c r="E880" s="369" t="s">
        <v>1990</v>
      </c>
      <c r="F880" s="369" t="str">
        <f>IFERROR(VLOOKUP(E880,[2]P!$D$2:$E$14,2,0),"Non")</f>
        <v>Oui</v>
      </c>
      <c r="G880" s="369" t="s">
        <v>666</v>
      </c>
      <c r="H880" s="370" t="s">
        <v>7</v>
      </c>
      <c r="I880" s="369" t="s">
        <v>2069</v>
      </c>
      <c r="J880" s="371">
        <v>2.65</v>
      </c>
    </row>
    <row r="881" spans="1:10" x14ac:dyDescent="0.3">
      <c r="A881" s="372" t="s">
        <v>2953</v>
      </c>
      <c r="B881" s="372" t="s">
        <v>218</v>
      </c>
      <c r="C881" s="372" t="s">
        <v>2920</v>
      </c>
      <c r="D881" s="372" t="s">
        <v>2925</v>
      </c>
      <c r="E881" s="372" t="s">
        <v>2928</v>
      </c>
      <c r="F881" s="372" t="str">
        <f>IFERROR(VLOOKUP(E881,[2]P!$D$2:$E$14,2,0),"Non")</f>
        <v>Oui</v>
      </c>
      <c r="G881" s="372" t="s">
        <v>666</v>
      </c>
      <c r="H881" s="373" t="s">
        <v>7</v>
      </c>
      <c r="I881" s="372" t="s">
        <v>2069</v>
      </c>
      <c r="J881" s="374">
        <v>0.4</v>
      </c>
    </row>
    <row r="882" spans="1:10" x14ac:dyDescent="0.3">
      <c r="A882" s="369" t="s">
        <v>2953</v>
      </c>
      <c r="B882" s="369" t="s">
        <v>3183</v>
      </c>
      <c r="C882" s="369" t="s">
        <v>2920</v>
      </c>
      <c r="D882" s="369" t="s">
        <v>2925</v>
      </c>
      <c r="E882" s="369" t="s">
        <v>2945</v>
      </c>
      <c r="F882" s="369" t="str">
        <f>IFERROR(VLOOKUP(E882,[2]P!$D$2:$E$14,2,0),"Non")</f>
        <v>Oui</v>
      </c>
      <c r="G882" s="369" t="s">
        <v>666</v>
      </c>
      <c r="H882" s="370" t="s">
        <v>7</v>
      </c>
      <c r="I882" s="369" t="s">
        <v>2069</v>
      </c>
      <c r="J882" s="371">
        <v>0.02</v>
      </c>
    </row>
    <row r="883" spans="1:10" x14ac:dyDescent="0.3">
      <c r="A883" s="372" t="s">
        <v>2953</v>
      </c>
      <c r="B883" s="372" t="s">
        <v>3183</v>
      </c>
      <c r="C883" s="372" t="s">
        <v>2920</v>
      </c>
      <c r="D883" s="372" t="s">
        <v>2925</v>
      </c>
      <c r="E883" s="372" t="s">
        <v>1889</v>
      </c>
      <c r="F883" s="372" t="str">
        <f>IFERROR(VLOOKUP(E883,[2]P!$D$2:$E$14,2,0),"Non")</f>
        <v>Non</v>
      </c>
      <c r="G883" s="372" t="s">
        <v>675</v>
      </c>
      <c r="H883" s="373" t="s">
        <v>675</v>
      </c>
      <c r="I883" s="372" t="s">
        <v>2069</v>
      </c>
      <c r="J883" s="374">
        <v>0.4</v>
      </c>
    </row>
    <row r="884" spans="1:10" x14ac:dyDescent="0.3">
      <c r="A884" s="369" t="s">
        <v>2953</v>
      </c>
      <c r="B884" s="369" t="s">
        <v>3183</v>
      </c>
      <c r="C884" s="369" t="s">
        <v>2920</v>
      </c>
      <c r="D884" s="369" t="s">
        <v>2925</v>
      </c>
      <c r="E884" s="369" t="s">
        <v>2928</v>
      </c>
      <c r="F884" s="369" t="str">
        <f>IFERROR(VLOOKUP(E884,[2]P!$D$2:$E$14,2,0),"Non")</f>
        <v>Oui</v>
      </c>
      <c r="G884" s="369" t="s">
        <v>666</v>
      </c>
      <c r="H884" s="370" t="s">
        <v>7</v>
      </c>
      <c r="I884" s="369" t="s">
        <v>2069</v>
      </c>
      <c r="J884" s="371">
        <v>4</v>
      </c>
    </row>
    <row r="885" spans="1:10" x14ac:dyDescent="0.3">
      <c r="A885" s="372" t="s">
        <v>2953</v>
      </c>
      <c r="B885" s="372" t="s">
        <v>3184</v>
      </c>
      <c r="C885" s="372" t="s">
        <v>2920</v>
      </c>
      <c r="D885" s="372" t="s">
        <v>2925</v>
      </c>
      <c r="E885" s="372" t="s">
        <v>2928</v>
      </c>
      <c r="F885" s="372" t="str">
        <f>IFERROR(VLOOKUP(E885,[2]P!$D$2:$E$14,2,0),"Non")</f>
        <v>Oui</v>
      </c>
      <c r="G885" s="372" t="s">
        <v>666</v>
      </c>
      <c r="H885" s="373" t="s">
        <v>7</v>
      </c>
      <c r="I885" s="372" t="s">
        <v>2069</v>
      </c>
      <c r="J885" s="374">
        <v>2</v>
      </c>
    </row>
    <row r="886" spans="1:10" x14ac:dyDescent="0.3">
      <c r="A886" s="369" t="s">
        <v>2953</v>
      </c>
      <c r="B886" s="369" t="s">
        <v>3185</v>
      </c>
      <c r="C886" s="369" t="s">
        <v>2920</v>
      </c>
      <c r="D886" s="369" t="s">
        <v>2925</v>
      </c>
      <c r="E886" s="369" t="s">
        <v>1955</v>
      </c>
      <c r="F886" s="369" t="str">
        <f>IFERROR(VLOOKUP(E886,[2]P!$D$2:$E$14,2,0),"Non")</f>
        <v>Oui</v>
      </c>
      <c r="G886" s="369" t="s">
        <v>666</v>
      </c>
      <c r="H886" s="370" t="s">
        <v>7</v>
      </c>
      <c r="I886" s="369" t="s">
        <v>2069</v>
      </c>
      <c r="J886" s="371">
        <v>1.37</v>
      </c>
    </row>
    <row r="887" spans="1:10" x14ac:dyDescent="0.3">
      <c r="A887" s="372" t="s">
        <v>2953</v>
      </c>
      <c r="B887" s="372" t="s">
        <v>3186</v>
      </c>
      <c r="C887" s="372" t="s">
        <v>2920</v>
      </c>
      <c r="D887" s="372" t="s">
        <v>2922</v>
      </c>
      <c r="E887" s="372" t="s">
        <v>2042</v>
      </c>
      <c r="F887" s="372" t="str">
        <f>IFERROR(VLOOKUP(E887,[2]P!$D$2:$E$14,2,0),"Non")</f>
        <v>Non</v>
      </c>
      <c r="G887" s="372" t="s">
        <v>675</v>
      </c>
      <c r="H887" s="373" t="s">
        <v>675</v>
      </c>
      <c r="I887" s="372" t="s">
        <v>2069</v>
      </c>
      <c r="J887" s="374">
        <v>11.16</v>
      </c>
    </row>
    <row r="888" spans="1:10" x14ac:dyDescent="0.3">
      <c r="A888" s="369" t="s">
        <v>2953</v>
      </c>
      <c r="B888" s="369" t="s">
        <v>3186</v>
      </c>
      <c r="C888" s="369" t="s">
        <v>2920</v>
      </c>
      <c r="D888" s="369" t="s">
        <v>2922</v>
      </c>
      <c r="E888" s="369" t="s">
        <v>2052</v>
      </c>
      <c r="F888" s="369" t="str">
        <f>IFERROR(VLOOKUP(E888,[2]P!$D$2:$E$14,2,0),"Non")</f>
        <v>Non</v>
      </c>
      <c r="G888" s="369" t="s">
        <v>675</v>
      </c>
      <c r="H888" s="370" t="s">
        <v>675</v>
      </c>
      <c r="I888" s="369" t="s">
        <v>2069</v>
      </c>
      <c r="J888" s="371">
        <v>6.18</v>
      </c>
    </row>
    <row r="889" spans="1:10" x14ac:dyDescent="0.3">
      <c r="A889" s="372" t="s">
        <v>2953</v>
      </c>
      <c r="B889" s="372" t="s">
        <v>3186</v>
      </c>
      <c r="C889" s="372" t="s">
        <v>2920</v>
      </c>
      <c r="D889" s="372" t="s">
        <v>2922</v>
      </c>
      <c r="E889" s="372" t="s">
        <v>2051</v>
      </c>
      <c r="F889" s="372" t="str">
        <f>IFERROR(VLOOKUP(E889,[2]P!$D$2:$E$14,2,0),"Non")</f>
        <v>Non</v>
      </c>
      <c r="G889" s="372" t="s">
        <v>675</v>
      </c>
      <c r="H889" s="373" t="s">
        <v>675</v>
      </c>
      <c r="I889" s="372" t="s">
        <v>2069</v>
      </c>
      <c r="J889" s="374">
        <v>1.3</v>
      </c>
    </row>
    <row r="890" spans="1:10" x14ac:dyDescent="0.3">
      <c r="A890" s="369" t="s">
        <v>2953</v>
      </c>
      <c r="B890" s="369" t="s">
        <v>3186</v>
      </c>
      <c r="C890" s="369" t="s">
        <v>2920</v>
      </c>
      <c r="D890" s="369" t="s">
        <v>2922</v>
      </c>
      <c r="E890" s="369" t="s">
        <v>2043</v>
      </c>
      <c r="F890" s="369" t="str">
        <f>IFERROR(VLOOKUP(E890,[2]P!$D$2:$E$14,2,0),"Non")</f>
        <v>Non</v>
      </c>
      <c r="G890" s="369" t="s">
        <v>675</v>
      </c>
      <c r="H890" s="370" t="s">
        <v>675</v>
      </c>
      <c r="I890" s="369" t="s">
        <v>2069</v>
      </c>
      <c r="J890" s="371">
        <v>2.06</v>
      </c>
    </row>
    <row r="891" spans="1:10" x14ac:dyDescent="0.3">
      <c r="A891" s="372" t="s">
        <v>2953</v>
      </c>
      <c r="B891" s="372" t="s">
        <v>63</v>
      </c>
      <c r="C891" s="372" t="s">
        <v>2920</v>
      </c>
      <c r="D891" s="372" t="s">
        <v>2925</v>
      </c>
      <c r="E891" s="372" t="s">
        <v>2928</v>
      </c>
      <c r="F891" s="372" t="str">
        <f>IFERROR(VLOOKUP(E891,[2]P!$D$2:$E$14,2,0),"Non")</f>
        <v>Oui</v>
      </c>
      <c r="G891" s="372" t="s">
        <v>666</v>
      </c>
      <c r="H891" s="373" t="s">
        <v>7</v>
      </c>
      <c r="I891" s="372" t="s">
        <v>2069</v>
      </c>
      <c r="J891" s="374">
        <v>614.83000000000004</v>
      </c>
    </row>
    <row r="892" spans="1:10" x14ac:dyDescent="0.3">
      <c r="A892" s="369" t="s">
        <v>2953</v>
      </c>
      <c r="B892" s="369" t="s">
        <v>3187</v>
      </c>
      <c r="C892" s="369" t="s">
        <v>2920</v>
      </c>
      <c r="D892" s="369" t="s">
        <v>2925</v>
      </c>
      <c r="E892" s="369" t="s">
        <v>1966</v>
      </c>
      <c r="F892" s="369" t="str">
        <f>IFERROR(VLOOKUP(E892,[2]P!$D$2:$E$14,2,0),"Non")</f>
        <v>Oui</v>
      </c>
      <c r="G892" s="369" t="s">
        <v>666</v>
      </c>
      <c r="H892" s="370" t="s">
        <v>7</v>
      </c>
      <c r="I892" s="369" t="s">
        <v>2069</v>
      </c>
      <c r="J892" s="371">
        <v>4</v>
      </c>
    </row>
    <row r="893" spans="1:10" x14ac:dyDescent="0.3">
      <c r="A893" s="372" t="s">
        <v>2953</v>
      </c>
      <c r="B893" s="372" t="s">
        <v>3187</v>
      </c>
      <c r="C893" s="372" t="s">
        <v>2920</v>
      </c>
      <c r="D893" s="372" t="s">
        <v>2925</v>
      </c>
      <c r="E893" s="372" t="s">
        <v>2945</v>
      </c>
      <c r="F893" s="372" t="str">
        <f>IFERROR(VLOOKUP(E893,[2]P!$D$2:$E$14,2,0),"Non")</f>
        <v>Oui</v>
      </c>
      <c r="G893" s="372" t="s">
        <v>666</v>
      </c>
      <c r="H893" s="373" t="s">
        <v>7</v>
      </c>
      <c r="I893" s="372" t="s">
        <v>2069</v>
      </c>
      <c r="J893" s="374">
        <v>0.01</v>
      </c>
    </row>
    <row r="894" spans="1:10" x14ac:dyDescent="0.3">
      <c r="A894" s="369" t="s">
        <v>2953</v>
      </c>
      <c r="B894" s="369" t="s">
        <v>3187</v>
      </c>
      <c r="C894" s="369" t="s">
        <v>2920</v>
      </c>
      <c r="D894" s="369" t="s">
        <v>2925</v>
      </c>
      <c r="E894" s="369" t="s">
        <v>2928</v>
      </c>
      <c r="F894" s="369" t="str">
        <f>IFERROR(VLOOKUP(E894,[2]P!$D$2:$E$14,2,0),"Non")</f>
        <v>Oui</v>
      </c>
      <c r="G894" s="369" t="s">
        <v>666</v>
      </c>
      <c r="H894" s="370" t="s">
        <v>7</v>
      </c>
      <c r="I894" s="369" t="s">
        <v>2069</v>
      </c>
      <c r="J894" s="371">
        <v>1.1000000000000001</v>
      </c>
    </row>
    <row r="895" spans="1:10" x14ac:dyDescent="0.3">
      <c r="A895" s="372" t="s">
        <v>2953</v>
      </c>
      <c r="B895" s="372" t="s">
        <v>544</v>
      </c>
      <c r="C895" s="372" t="s">
        <v>2920</v>
      </c>
      <c r="D895" s="372" t="s">
        <v>2925</v>
      </c>
      <c r="E895" s="372" t="s">
        <v>2945</v>
      </c>
      <c r="F895" s="372" t="str">
        <f>IFERROR(VLOOKUP(E895,[2]P!$D$2:$E$14,2,0),"Non")</f>
        <v>Oui</v>
      </c>
      <c r="G895" s="372" t="s">
        <v>666</v>
      </c>
      <c r="H895" s="373" t="s">
        <v>7</v>
      </c>
      <c r="I895" s="372" t="s">
        <v>2069</v>
      </c>
      <c r="J895" s="374">
        <v>0.01</v>
      </c>
    </row>
    <row r="896" spans="1:10" x14ac:dyDescent="0.3">
      <c r="A896" s="369" t="s">
        <v>2953</v>
      </c>
      <c r="B896" s="369" t="s">
        <v>563</v>
      </c>
      <c r="C896" s="369" t="s">
        <v>2920</v>
      </c>
      <c r="D896" s="369" t="s">
        <v>2925</v>
      </c>
      <c r="E896" s="369" t="s">
        <v>2945</v>
      </c>
      <c r="F896" s="369" t="str">
        <f>IFERROR(VLOOKUP(E896,[2]P!$D$2:$E$14,2,0),"Non")</f>
        <v>Oui</v>
      </c>
      <c r="G896" s="369" t="s">
        <v>666</v>
      </c>
      <c r="H896" s="370" t="s">
        <v>7</v>
      </c>
      <c r="I896" s="369" t="s">
        <v>2069</v>
      </c>
      <c r="J896" s="371">
        <v>0.01</v>
      </c>
    </row>
    <row r="897" spans="1:10" x14ac:dyDescent="0.3">
      <c r="A897" s="372" t="s">
        <v>2953</v>
      </c>
      <c r="B897" s="372" t="s">
        <v>3188</v>
      </c>
      <c r="C897" s="372" t="s">
        <v>2920</v>
      </c>
      <c r="D897" s="372" t="s">
        <v>2925</v>
      </c>
      <c r="E897" s="372" t="s">
        <v>1966</v>
      </c>
      <c r="F897" s="372" t="str">
        <f>IFERROR(VLOOKUP(E897,[2]P!$D$2:$E$14,2,0),"Non")</f>
        <v>Oui</v>
      </c>
      <c r="G897" s="372" t="s">
        <v>666</v>
      </c>
      <c r="H897" s="373" t="s">
        <v>7</v>
      </c>
      <c r="I897" s="372" t="s">
        <v>2069</v>
      </c>
      <c r="J897" s="374">
        <v>5</v>
      </c>
    </row>
    <row r="898" spans="1:10" x14ac:dyDescent="0.3">
      <c r="A898" s="369" t="s">
        <v>2953</v>
      </c>
      <c r="B898" s="369" t="s">
        <v>250</v>
      </c>
      <c r="C898" s="369" t="s">
        <v>2920</v>
      </c>
      <c r="D898" s="369" t="s">
        <v>2925</v>
      </c>
      <c r="E898" s="369" t="s">
        <v>1966</v>
      </c>
      <c r="F898" s="369" t="str">
        <f>IFERROR(VLOOKUP(E898,[2]P!$D$2:$E$14,2,0),"Non")</f>
        <v>Oui</v>
      </c>
      <c r="G898" s="369" t="s">
        <v>666</v>
      </c>
      <c r="H898" s="370" t="s">
        <v>7</v>
      </c>
      <c r="I898" s="369" t="s">
        <v>2069</v>
      </c>
      <c r="J898" s="371">
        <v>5</v>
      </c>
    </row>
    <row r="899" spans="1:10" x14ac:dyDescent="0.3">
      <c r="A899" s="372" t="s">
        <v>2953</v>
      </c>
      <c r="B899" s="372" t="s">
        <v>3189</v>
      </c>
      <c r="C899" s="372" t="s">
        <v>2920</v>
      </c>
      <c r="D899" s="372" t="s">
        <v>2925</v>
      </c>
      <c r="E899" s="372" t="s">
        <v>2945</v>
      </c>
      <c r="F899" s="372" t="str">
        <f>IFERROR(VLOOKUP(E899,[2]P!$D$2:$E$14,2,0),"Non")</f>
        <v>Oui</v>
      </c>
      <c r="G899" s="372" t="s">
        <v>666</v>
      </c>
      <c r="H899" s="373" t="s">
        <v>7</v>
      </c>
      <c r="I899" s="372" t="s">
        <v>2069</v>
      </c>
      <c r="J899" s="374">
        <v>0.01</v>
      </c>
    </row>
    <row r="900" spans="1:10" x14ac:dyDescent="0.3">
      <c r="A900" s="369" t="s">
        <v>2953</v>
      </c>
      <c r="B900" s="369" t="s">
        <v>3190</v>
      </c>
      <c r="C900" s="369" t="s">
        <v>2920</v>
      </c>
      <c r="D900" s="369" t="s">
        <v>2925</v>
      </c>
      <c r="E900" s="369" t="s">
        <v>1966</v>
      </c>
      <c r="F900" s="369" t="str">
        <f>IFERROR(VLOOKUP(E900,[2]P!$D$2:$E$14,2,0),"Non")</f>
        <v>Oui</v>
      </c>
      <c r="G900" s="369" t="s">
        <v>666</v>
      </c>
      <c r="H900" s="370" t="s">
        <v>7</v>
      </c>
      <c r="I900" s="369" t="s">
        <v>2069</v>
      </c>
      <c r="J900" s="371">
        <v>2</v>
      </c>
    </row>
    <row r="901" spans="1:10" x14ac:dyDescent="0.3">
      <c r="A901" s="372" t="s">
        <v>2953</v>
      </c>
      <c r="B901" s="372" t="s">
        <v>3191</v>
      </c>
      <c r="C901" s="372" t="s">
        <v>2920</v>
      </c>
      <c r="D901" s="372" t="s">
        <v>2925</v>
      </c>
      <c r="E901" s="372" t="s">
        <v>2928</v>
      </c>
      <c r="F901" s="372" t="str">
        <f>IFERROR(VLOOKUP(E901,[2]P!$D$2:$E$14,2,0),"Non")</f>
        <v>Oui</v>
      </c>
      <c r="G901" s="372" t="s">
        <v>666</v>
      </c>
      <c r="H901" s="373" t="s">
        <v>7</v>
      </c>
      <c r="I901" s="372" t="s">
        <v>2069</v>
      </c>
      <c r="J901" s="374">
        <v>4.33</v>
      </c>
    </row>
    <row r="902" spans="1:10" x14ac:dyDescent="0.3">
      <c r="A902" s="369" t="s">
        <v>2953</v>
      </c>
      <c r="B902" s="369" t="s">
        <v>3192</v>
      </c>
      <c r="C902" s="369" t="s">
        <v>2920</v>
      </c>
      <c r="D902" s="369" t="s">
        <v>2922</v>
      </c>
      <c r="E902" s="369" t="s">
        <v>2924</v>
      </c>
      <c r="F902" s="369" t="str">
        <f>IFERROR(VLOOKUP(E902,[2]P!$D$2:$E$14,2,0),"Non")</f>
        <v>Non</v>
      </c>
      <c r="G902" s="369" t="s">
        <v>675</v>
      </c>
      <c r="H902" s="370" t="s">
        <v>675</v>
      </c>
      <c r="I902" s="369" t="s">
        <v>2069</v>
      </c>
      <c r="J902" s="371">
        <v>0.06</v>
      </c>
    </row>
    <row r="903" spans="1:10" x14ac:dyDescent="0.3">
      <c r="A903" s="372" t="s">
        <v>2953</v>
      </c>
      <c r="B903" s="372" t="s">
        <v>3192</v>
      </c>
      <c r="C903" s="372" t="s">
        <v>2920</v>
      </c>
      <c r="D903" s="372" t="s">
        <v>2922</v>
      </c>
      <c r="E903" s="372" t="s">
        <v>1889</v>
      </c>
      <c r="F903" s="372" t="str">
        <f>IFERROR(VLOOKUP(E903,[2]P!$D$2:$E$14,2,0),"Non")</f>
        <v>Non</v>
      </c>
      <c r="G903" s="372" t="s">
        <v>675</v>
      </c>
      <c r="H903" s="373" t="s">
        <v>675</v>
      </c>
      <c r="I903" s="372" t="s">
        <v>2069</v>
      </c>
      <c r="J903" s="374">
        <v>0.01</v>
      </c>
    </row>
    <row r="904" spans="1:10" x14ac:dyDescent="0.3">
      <c r="A904" s="369" t="s">
        <v>2953</v>
      </c>
      <c r="B904" s="369" t="s">
        <v>3192</v>
      </c>
      <c r="C904" s="369" t="s">
        <v>2920</v>
      </c>
      <c r="D904" s="369" t="s">
        <v>2922</v>
      </c>
      <c r="E904" s="369" t="s">
        <v>2051</v>
      </c>
      <c r="F904" s="369" t="str">
        <f>IFERROR(VLOOKUP(E904,[2]P!$D$2:$E$14,2,0),"Non")</f>
        <v>Non</v>
      </c>
      <c r="G904" s="369" t="s">
        <v>675</v>
      </c>
      <c r="H904" s="370" t="s">
        <v>675</v>
      </c>
      <c r="I904" s="369" t="s">
        <v>2069</v>
      </c>
      <c r="J904" s="371">
        <v>0.04</v>
      </c>
    </row>
    <row r="905" spans="1:10" x14ac:dyDescent="0.3">
      <c r="A905" s="372" t="s">
        <v>2953</v>
      </c>
      <c r="B905" s="372" t="s">
        <v>178</v>
      </c>
      <c r="C905" s="372" t="s">
        <v>2920</v>
      </c>
      <c r="D905" s="372" t="s">
        <v>2925</v>
      </c>
      <c r="E905" s="372" t="s">
        <v>1966</v>
      </c>
      <c r="F905" s="372" t="str">
        <f>IFERROR(VLOOKUP(E905,[2]P!$D$2:$E$14,2,0),"Non")</f>
        <v>Oui</v>
      </c>
      <c r="G905" s="372" t="s">
        <v>666</v>
      </c>
      <c r="H905" s="373" t="s">
        <v>7</v>
      </c>
      <c r="I905" s="372" t="s">
        <v>2069</v>
      </c>
      <c r="J905" s="374">
        <v>3</v>
      </c>
    </row>
    <row r="906" spans="1:10" x14ac:dyDescent="0.3">
      <c r="A906" s="369" t="s">
        <v>2953</v>
      </c>
      <c r="B906" s="369" t="s">
        <v>178</v>
      </c>
      <c r="C906" s="369" t="s">
        <v>2920</v>
      </c>
      <c r="D906" s="369" t="s">
        <v>2925</v>
      </c>
      <c r="E906" s="369" t="s">
        <v>2945</v>
      </c>
      <c r="F906" s="369" t="str">
        <f>IFERROR(VLOOKUP(E906,[2]P!$D$2:$E$14,2,0),"Non")</f>
        <v>Oui</v>
      </c>
      <c r="G906" s="369" t="s">
        <v>666</v>
      </c>
      <c r="H906" s="370" t="s">
        <v>7</v>
      </c>
      <c r="I906" s="369" t="s">
        <v>2069</v>
      </c>
      <c r="J906" s="371">
        <v>0.03</v>
      </c>
    </row>
    <row r="907" spans="1:10" x14ac:dyDescent="0.3">
      <c r="A907" s="372" t="s">
        <v>2953</v>
      </c>
      <c r="B907" s="372" t="s">
        <v>178</v>
      </c>
      <c r="C907" s="372" t="s">
        <v>2920</v>
      </c>
      <c r="D907" s="372" t="s">
        <v>2925</v>
      </c>
      <c r="E907" s="372" t="s">
        <v>2928</v>
      </c>
      <c r="F907" s="372" t="str">
        <f>IFERROR(VLOOKUP(E907,[2]P!$D$2:$E$14,2,0),"Non")</f>
        <v>Oui</v>
      </c>
      <c r="G907" s="372" t="s">
        <v>666</v>
      </c>
      <c r="H907" s="373" t="s">
        <v>7</v>
      </c>
      <c r="I907" s="372" t="s">
        <v>2069</v>
      </c>
      <c r="J907" s="374">
        <v>8.74</v>
      </c>
    </row>
    <row r="908" spans="1:10" x14ac:dyDescent="0.3">
      <c r="A908" s="369" t="s">
        <v>2953</v>
      </c>
      <c r="B908" s="369" t="s">
        <v>541</v>
      </c>
      <c r="C908" s="369" t="s">
        <v>2920</v>
      </c>
      <c r="D908" s="369" t="s">
        <v>2922</v>
      </c>
      <c r="E908" s="369" t="s">
        <v>2924</v>
      </c>
      <c r="F908" s="369" t="str">
        <f>IFERROR(VLOOKUP(E908,[2]P!$D$2:$E$14,2,0),"Non")</f>
        <v>Non</v>
      </c>
      <c r="G908" s="369" t="s">
        <v>675</v>
      </c>
      <c r="H908" s="370" t="s">
        <v>675</v>
      </c>
      <c r="I908" s="369" t="s">
        <v>2069</v>
      </c>
      <c r="J908" s="371">
        <v>0.01</v>
      </c>
    </row>
    <row r="909" spans="1:10" x14ac:dyDescent="0.3">
      <c r="A909" s="372" t="s">
        <v>2953</v>
      </c>
      <c r="B909" s="372" t="s">
        <v>248</v>
      </c>
      <c r="C909" s="372" t="s">
        <v>2920</v>
      </c>
      <c r="D909" s="372" t="s">
        <v>2925</v>
      </c>
      <c r="E909" s="372" t="s">
        <v>1966</v>
      </c>
      <c r="F909" s="372" t="str">
        <f>IFERROR(VLOOKUP(E909,[2]P!$D$2:$E$14,2,0),"Non")</f>
        <v>Oui</v>
      </c>
      <c r="G909" s="372" t="s">
        <v>666</v>
      </c>
      <c r="H909" s="373" t="s">
        <v>7</v>
      </c>
      <c r="I909" s="372" t="s">
        <v>2069</v>
      </c>
      <c r="J909" s="374">
        <v>5</v>
      </c>
    </row>
    <row r="910" spans="1:10" x14ac:dyDescent="0.3">
      <c r="A910" s="369" t="s">
        <v>2953</v>
      </c>
      <c r="B910" s="369" t="s">
        <v>3193</v>
      </c>
      <c r="C910" s="369" t="s">
        <v>2920</v>
      </c>
      <c r="D910" s="369" t="s">
        <v>2925</v>
      </c>
      <c r="E910" s="369" t="s">
        <v>2945</v>
      </c>
      <c r="F910" s="369" t="str">
        <f>IFERROR(VLOOKUP(E910,[2]P!$D$2:$E$14,2,0),"Non")</f>
        <v>Oui</v>
      </c>
      <c r="G910" s="369" t="s">
        <v>666</v>
      </c>
      <c r="H910" s="370" t="s">
        <v>7</v>
      </c>
      <c r="I910" s="369" t="s">
        <v>2069</v>
      </c>
      <c r="J910" s="371">
        <v>0.01</v>
      </c>
    </row>
    <row r="911" spans="1:10" x14ac:dyDescent="0.3">
      <c r="A911" s="372" t="s">
        <v>2953</v>
      </c>
      <c r="B911" s="372" t="s">
        <v>3194</v>
      </c>
      <c r="C911" s="372" t="s">
        <v>2920</v>
      </c>
      <c r="D911" s="372" t="s">
        <v>2925</v>
      </c>
      <c r="E911" s="372" t="s">
        <v>2928</v>
      </c>
      <c r="F911" s="372" t="str">
        <f>IFERROR(VLOOKUP(E911,[2]P!$D$2:$E$14,2,0),"Non")</f>
        <v>Oui</v>
      </c>
      <c r="G911" s="372" t="s">
        <v>666</v>
      </c>
      <c r="H911" s="373" t="s">
        <v>7</v>
      </c>
      <c r="I911" s="372" t="s">
        <v>2069</v>
      </c>
      <c r="J911" s="374">
        <v>0.02</v>
      </c>
    </row>
    <row r="912" spans="1:10" x14ac:dyDescent="0.3">
      <c r="A912" s="369" t="s">
        <v>2953</v>
      </c>
      <c r="B912" s="369" t="s">
        <v>3195</v>
      </c>
      <c r="C912" s="369" t="s">
        <v>2920</v>
      </c>
      <c r="D912" s="369" t="s">
        <v>2925</v>
      </c>
      <c r="E912" s="369" t="s">
        <v>1966</v>
      </c>
      <c r="F912" s="369" t="str">
        <f>IFERROR(VLOOKUP(E912,[2]P!$D$2:$E$14,2,0),"Non")</f>
        <v>Oui</v>
      </c>
      <c r="G912" s="369" t="s">
        <v>666</v>
      </c>
      <c r="H912" s="370" t="s">
        <v>7</v>
      </c>
      <c r="I912" s="369" t="s">
        <v>2069</v>
      </c>
      <c r="J912" s="371">
        <v>3</v>
      </c>
    </row>
    <row r="913" spans="1:10" x14ac:dyDescent="0.3">
      <c r="A913" s="372" t="s">
        <v>2953</v>
      </c>
      <c r="B913" s="372" t="s">
        <v>3196</v>
      </c>
      <c r="C913" s="372" t="s">
        <v>2920</v>
      </c>
      <c r="D913" s="372" t="s">
        <v>2925</v>
      </c>
      <c r="E913" s="372" t="s">
        <v>2928</v>
      </c>
      <c r="F913" s="372" t="str">
        <f>IFERROR(VLOOKUP(E913,[2]P!$D$2:$E$14,2,0),"Non")</f>
        <v>Oui</v>
      </c>
      <c r="G913" s="372" t="s">
        <v>666</v>
      </c>
      <c r="H913" s="373" t="s">
        <v>7</v>
      </c>
      <c r="I913" s="372" t="s">
        <v>2069</v>
      </c>
      <c r="J913" s="374">
        <v>1.19</v>
      </c>
    </row>
    <row r="914" spans="1:10" x14ac:dyDescent="0.3">
      <c r="A914" s="369" t="s">
        <v>2953</v>
      </c>
      <c r="B914" s="369" t="s">
        <v>3197</v>
      </c>
      <c r="C914" s="369" t="s">
        <v>2920</v>
      </c>
      <c r="D914" s="369" t="s">
        <v>2925</v>
      </c>
      <c r="E914" s="369" t="s">
        <v>2928</v>
      </c>
      <c r="F914" s="369" t="str">
        <f>IFERROR(VLOOKUP(E914,[2]P!$D$2:$E$14,2,0),"Non")</f>
        <v>Oui</v>
      </c>
      <c r="G914" s="369" t="s">
        <v>666</v>
      </c>
      <c r="H914" s="370" t="s">
        <v>7</v>
      </c>
      <c r="I914" s="369" t="s">
        <v>2069</v>
      </c>
      <c r="J914" s="371">
        <v>1.83</v>
      </c>
    </row>
    <row r="915" spans="1:10" x14ac:dyDescent="0.3">
      <c r="A915" s="372" t="s">
        <v>2953</v>
      </c>
      <c r="B915" s="372" t="s">
        <v>3198</v>
      </c>
      <c r="C915" s="372" t="s">
        <v>2920</v>
      </c>
      <c r="D915" s="372" t="s">
        <v>2925</v>
      </c>
      <c r="E915" s="372" t="s">
        <v>1889</v>
      </c>
      <c r="F915" s="372" t="str">
        <f>IFERROR(VLOOKUP(E915,[2]P!$D$2:$E$14,2,0),"Non")</f>
        <v>Non</v>
      </c>
      <c r="G915" s="372" t="s">
        <v>675</v>
      </c>
      <c r="H915" s="373" t="s">
        <v>675</v>
      </c>
      <c r="I915" s="372" t="s">
        <v>2069</v>
      </c>
      <c r="J915" s="374">
        <v>0.16</v>
      </c>
    </row>
    <row r="916" spans="1:10" x14ac:dyDescent="0.3">
      <c r="A916" s="369" t="s">
        <v>2953</v>
      </c>
      <c r="B916" s="369" t="s">
        <v>505</v>
      </c>
      <c r="C916" s="369" t="s">
        <v>2920</v>
      </c>
      <c r="D916" s="369" t="s">
        <v>2925</v>
      </c>
      <c r="E916" s="369" t="s">
        <v>2945</v>
      </c>
      <c r="F916" s="369" t="str">
        <f>IFERROR(VLOOKUP(E916,[2]P!$D$2:$E$14,2,0),"Non")</f>
        <v>Oui</v>
      </c>
      <c r="G916" s="369" t="s">
        <v>666</v>
      </c>
      <c r="H916" s="370" t="s">
        <v>7</v>
      </c>
      <c r="I916" s="369" t="s">
        <v>2069</v>
      </c>
      <c r="J916" s="371">
        <v>0.01</v>
      </c>
    </row>
    <row r="917" spans="1:10" x14ac:dyDescent="0.3">
      <c r="A917" s="372" t="s">
        <v>2953</v>
      </c>
      <c r="B917" s="372" t="s">
        <v>3199</v>
      </c>
      <c r="C917" s="372" t="s">
        <v>2920</v>
      </c>
      <c r="D917" s="372" t="s">
        <v>2925</v>
      </c>
      <c r="E917" s="372" t="s">
        <v>2945</v>
      </c>
      <c r="F917" s="372" t="str">
        <f>IFERROR(VLOOKUP(E917,[2]P!$D$2:$E$14,2,0),"Non")</f>
        <v>Oui</v>
      </c>
      <c r="G917" s="372" t="s">
        <v>666</v>
      </c>
      <c r="H917" s="373" t="s">
        <v>7</v>
      </c>
      <c r="I917" s="372" t="s">
        <v>2069</v>
      </c>
      <c r="J917" s="374">
        <v>0.02</v>
      </c>
    </row>
    <row r="918" spans="1:10" x14ac:dyDescent="0.3">
      <c r="A918" s="369" t="s">
        <v>2953</v>
      </c>
      <c r="B918" s="369" t="s">
        <v>3199</v>
      </c>
      <c r="C918" s="369" t="s">
        <v>2920</v>
      </c>
      <c r="D918" s="369" t="s">
        <v>2925</v>
      </c>
      <c r="E918" s="369" t="s">
        <v>2928</v>
      </c>
      <c r="F918" s="369" t="str">
        <f>IFERROR(VLOOKUP(E918,[2]P!$D$2:$E$14,2,0),"Non")</f>
        <v>Oui</v>
      </c>
      <c r="G918" s="369" t="s">
        <v>666</v>
      </c>
      <c r="H918" s="370" t="s">
        <v>7</v>
      </c>
      <c r="I918" s="369" t="s">
        <v>2069</v>
      </c>
      <c r="J918" s="371">
        <v>7.71</v>
      </c>
    </row>
    <row r="919" spans="1:10" x14ac:dyDescent="0.3">
      <c r="A919" s="372" t="s">
        <v>2953</v>
      </c>
      <c r="B919" s="372" t="s">
        <v>3200</v>
      </c>
      <c r="C919" s="372" t="s">
        <v>2920</v>
      </c>
      <c r="D919" s="372" t="s">
        <v>2922</v>
      </c>
      <c r="E919" s="372" t="s">
        <v>2924</v>
      </c>
      <c r="F919" s="372" t="str">
        <f>IFERROR(VLOOKUP(E919,[2]P!$D$2:$E$14,2,0),"Non")</f>
        <v>Non</v>
      </c>
      <c r="G919" s="372" t="s">
        <v>675</v>
      </c>
      <c r="H919" s="373" t="s">
        <v>675</v>
      </c>
      <c r="I919" s="372" t="s">
        <v>2069</v>
      </c>
      <c r="J919" s="374">
        <v>0.01</v>
      </c>
    </row>
    <row r="920" spans="1:10" x14ac:dyDescent="0.3">
      <c r="A920" s="369" t="s">
        <v>2953</v>
      </c>
      <c r="B920" s="369" t="s">
        <v>3200</v>
      </c>
      <c r="C920" s="369" t="s">
        <v>2920</v>
      </c>
      <c r="D920" s="369" t="s">
        <v>2922</v>
      </c>
      <c r="E920" s="369" t="s">
        <v>2042</v>
      </c>
      <c r="F920" s="369" t="str">
        <f>IFERROR(VLOOKUP(E920,[2]P!$D$2:$E$14,2,0),"Non")</f>
        <v>Non</v>
      </c>
      <c r="G920" s="369" t="s">
        <v>675</v>
      </c>
      <c r="H920" s="370" t="s">
        <v>675</v>
      </c>
      <c r="I920" s="369" t="s">
        <v>2069</v>
      </c>
      <c r="J920" s="371">
        <v>18.350000000000001</v>
      </c>
    </row>
    <row r="921" spans="1:10" x14ac:dyDescent="0.3">
      <c r="A921" s="372" t="s">
        <v>2953</v>
      </c>
      <c r="B921" s="372" t="s">
        <v>3200</v>
      </c>
      <c r="C921" s="372" t="s">
        <v>2920</v>
      </c>
      <c r="D921" s="372" t="s">
        <v>2922</v>
      </c>
      <c r="E921" s="372" t="s">
        <v>2051</v>
      </c>
      <c r="F921" s="372" t="str">
        <f>IFERROR(VLOOKUP(E921,[2]P!$D$2:$E$14,2,0),"Non")</f>
        <v>Non</v>
      </c>
      <c r="G921" s="372" t="s">
        <v>675</v>
      </c>
      <c r="H921" s="373" t="s">
        <v>675</v>
      </c>
      <c r="I921" s="372" t="s">
        <v>2069</v>
      </c>
      <c r="J921" s="374">
        <v>1.93</v>
      </c>
    </row>
    <row r="922" spans="1:10" x14ac:dyDescent="0.3">
      <c r="A922" s="369" t="s">
        <v>2953</v>
      </c>
      <c r="B922" s="369" t="s">
        <v>3200</v>
      </c>
      <c r="C922" s="369" t="s">
        <v>2920</v>
      </c>
      <c r="D922" s="369" t="s">
        <v>2922</v>
      </c>
      <c r="E922" s="369" t="s">
        <v>2044</v>
      </c>
      <c r="F922" s="369" t="str">
        <f>IFERROR(VLOOKUP(E922,[2]P!$D$2:$E$14,2,0),"Non")</f>
        <v>Non</v>
      </c>
      <c r="G922" s="369" t="s">
        <v>675</v>
      </c>
      <c r="H922" s="370" t="s">
        <v>675</v>
      </c>
      <c r="I922" s="369" t="s">
        <v>2069</v>
      </c>
      <c r="J922" s="371">
        <v>0.48</v>
      </c>
    </row>
    <row r="923" spans="1:10" x14ac:dyDescent="0.3">
      <c r="A923" s="372" t="s">
        <v>2953</v>
      </c>
      <c r="B923" s="372" t="s">
        <v>3200</v>
      </c>
      <c r="C923" s="372" t="s">
        <v>2920</v>
      </c>
      <c r="D923" s="372" t="s">
        <v>2922</v>
      </c>
      <c r="E923" s="372" t="s">
        <v>2951</v>
      </c>
      <c r="F923" s="372" t="str">
        <f>IFERROR(VLOOKUP(E923,[2]P!$D$2:$E$14,2,0),"Non")</f>
        <v>Oui</v>
      </c>
      <c r="G923" s="372" t="s">
        <v>666</v>
      </c>
      <c r="H923" s="373" t="s">
        <v>7</v>
      </c>
      <c r="I923" s="372" t="s">
        <v>2069</v>
      </c>
      <c r="J923" s="374">
        <v>20.49</v>
      </c>
    </row>
    <row r="924" spans="1:10" x14ac:dyDescent="0.3">
      <c r="A924" s="369" t="s">
        <v>2953</v>
      </c>
      <c r="B924" s="369" t="s">
        <v>82</v>
      </c>
      <c r="C924" s="369" t="s">
        <v>2920</v>
      </c>
      <c r="D924" s="369" t="s">
        <v>2925</v>
      </c>
      <c r="E924" s="369" t="s">
        <v>1966</v>
      </c>
      <c r="F924" s="369" t="str">
        <f>IFERROR(VLOOKUP(E924,[2]P!$D$2:$E$14,2,0),"Non")</f>
        <v>Oui</v>
      </c>
      <c r="G924" s="369" t="s">
        <v>666</v>
      </c>
      <c r="H924" s="370" t="s">
        <v>7</v>
      </c>
      <c r="I924" s="369" t="s">
        <v>2069</v>
      </c>
      <c r="J924" s="371">
        <v>62</v>
      </c>
    </row>
    <row r="925" spans="1:10" x14ac:dyDescent="0.3">
      <c r="A925" s="372" t="s">
        <v>2953</v>
      </c>
      <c r="B925" s="372" t="s">
        <v>82</v>
      </c>
      <c r="C925" s="372" t="s">
        <v>2920</v>
      </c>
      <c r="D925" s="372" t="s">
        <v>2925</v>
      </c>
      <c r="E925" s="372" t="s">
        <v>2945</v>
      </c>
      <c r="F925" s="372" t="str">
        <f>IFERROR(VLOOKUP(E925,[2]P!$D$2:$E$14,2,0),"Non")</f>
        <v>Oui</v>
      </c>
      <c r="G925" s="372" t="s">
        <v>666</v>
      </c>
      <c r="H925" s="373" t="s">
        <v>7</v>
      </c>
      <c r="I925" s="372" t="s">
        <v>2069</v>
      </c>
      <c r="J925" s="374">
        <v>0.03</v>
      </c>
    </row>
    <row r="926" spans="1:10" x14ac:dyDescent="0.3">
      <c r="A926" s="369" t="s">
        <v>2953</v>
      </c>
      <c r="B926" s="369" t="s">
        <v>82</v>
      </c>
      <c r="C926" s="369" t="s">
        <v>2920</v>
      </c>
      <c r="D926" s="369" t="s">
        <v>2925</v>
      </c>
      <c r="E926" s="369" t="s">
        <v>2928</v>
      </c>
      <c r="F926" s="369" t="str">
        <f>IFERROR(VLOOKUP(E926,[2]P!$D$2:$E$14,2,0),"Non")</f>
        <v>Oui</v>
      </c>
      <c r="G926" s="369" t="s">
        <v>666</v>
      </c>
      <c r="H926" s="370" t="s">
        <v>7</v>
      </c>
      <c r="I926" s="369" t="s">
        <v>2069</v>
      </c>
      <c r="J926" s="371">
        <v>6.77</v>
      </c>
    </row>
    <row r="927" spans="1:10" x14ac:dyDescent="0.3">
      <c r="A927" s="372" t="s">
        <v>2953</v>
      </c>
      <c r="B927" s="372" t="s">
        <v>3201</v>
      </c>
      <c r="C927" s="372" t="s">
        <v>2920</v>
      </c>
      <c r="D927" s="372" t="s">
        <v>2925</v>
      </c>
      <c r="E927" s="372" t="s">
        <v>1889</v>
      </c>
      <c r="F927" s="372" t="str">
        <f>IFERROR(VLOOKUP(E927,[2]P!$D$2:$E$14,2,0),"Non")</f>
        <v>Non</v>
      </c>
      <c r="G927" s="372" t="s">
        <v>675</v>
      </c>
      <c r="H927" s="373" t="s">
        <v>675</v>
      </c>
      <c r="I927" s="372" t="s">
        <v>2069</v>
      </c>
      <c r="J927" s="374">
        <v>2.12</v>
      </c>
    </row>
    <row r="928" spans="1:10" x14ac:dyDescent="0.3">
      <c r="A928" s="369" t="s">
        <v>2953</v>
      </c>
      <c r="B928" s="369" t="s">
        <v>3201</v>
      </c>
      <c r="C928" s="369" t="s">
        <v>2920</v>
      </c>
      <c r="D928" s="369" t="s">
        <v>2925</v>
      </c>
      <c r="E928" s="369" t="s">
        <v>2928</v>
      </c>
      <c r="F928" s="369" t="str">
        <f>IFERROR(VLOOKUP(E928,[2]P!$D$2:$E$14,2,0),"Non")</f>
        <v>Oui</v>
      </c>
      <c r="G928" s="369" t="s">
        <v>666</v>
      </c>
      <c r="H928" s="370" t="s">
        <v>7</v>
      </c>
      <c r="I928" s="369" t="s">
        <v>2069</v>
      </c>
      <c r="J928" s="371">
        <v>3.65</v>
      </c>
    </row>
    <row r="929" spans="1:10" x14ac:dyDescent="0.3">
      <c r="A929" s="372" t="s">
        <v>2953</v>
      </c>
      <c r="B929" s="372" t="s">
        <v>3202</v>
      </c>
      <c r="C929" s="372" t="s">
        <v>2920</v>
      </c>
      <c r="D929" s="372" t="s">
        <v>2922</v>
      </c>
      <c r="E929" s="372" t="s">
        <v>2924</v>
      </c>
      <c r="F929" s="372" t="str">
        <f>IFERROR(VLOOKUP(E929,[2]P!$D$2:$E$14,2,0),"Non")</f>
        <v>Non</v>
      </c>
      <c r="G929" s="372" t="s">
        <v>675</v>
      </c>
      <c r="H929" s="373" t="s">
        <v>675</v>
      </c>
      <c r="I929" s="372" t="s">
        <v>2069</v>
      </c>
      <c r="J929" s="374">
        <v>0.01</v>
      </c>
    </row>
    <row r="930" spans="1:10" x14ac:dyDescent="0.3">
      <c r="A930" s="369" t="s">
        <v>2953</v>
      </c>
      <c r="B930" s="369" t="s">
        <v>3202</v>
      </c>
      <c r="C930" s="369" t="s">
        <v>2920</v>
      </c>
      <c r="D930" s="369" t="s">
        <v>2922</v>
      </c>
      <c r="E930" s="369" t="s">
        <v>2042</v>
      </c>
      <c r="F930" s="369" t="str">
        <f>IFERROR(VLOOKUP(E930,[2]P!$D$2:$E$14,2,0),"Non")</f>
        <v>Non</v>
      </c>
      <c r="G930" s="369" t="s">
        <v>675</v>
      </c>
      <c r="H930" s="370" t="s">
        <v>675</v>
      </c>
      <c r="I930" s="369" t="s">
        <v>2069</v>
      </c>
      <c r="J930" s="371">
        <v>1.28</v>
      </c>
    </row>
    <row r="931" spans="1:10" x14ac:dyDescent="0.3">
      <c r="A931" s="372" t="s">
        <v>2953</v>
      </c>
      <c r="B931" s="372" t="s">
        <v>3202</v>
      </c>
      <c r="C931" s="372" t="s">
        <v>2920</v>
      </c>
      <c r="D931" s="372" t="s">
        <v>2922</v>
      </c>
      <c r="E931" s="372" t="s">
        <v>2052</v>
      </c>
      <c r="F931" s="372" t="str">
        <f>IFERROR(VLOOKUP(E931,[2]P!$D$2:$E$14,2,0),"Non")</f>
        <v>Non</v>
      </c>
      <c r="G931" s="372" t="s">
        <v>675</v>
      </c>
      <c r="H931" s="373" t="s">
        <v>675</v>
      </c>
      <c r="I931" s="372" t="s">
        <v>2069</v>
      </c>
      <c r="J931" s="374">
        <v>17.260000000000002</v>
      </c>
    </row>
    <row r="932" spans="1:10" x14ac:dyDescent="0.3">
      <c r="A932" s="369" t="s">
        <v>2953</v>
      </c>
      <c r="B932" s="369" t="s">
        <v>3202</v>
      </c>
      <c r="C932" s="369" t="s">
        <v>2920</v>
      </c>
      <c r="D932" s="369" t="s">
        <v>2922</v>
      </c>
      <c r="E932" s="369" t="s">
        <v>2051</v>
      </c>
      <c r="F932" s="369" t="str">
        <f>IFERROR(VLOOKUP(E932,[2]P!$D$2:$E$14,2,0),"Non")</f>
        <v>Non</v>
      </c>
      <c r="G932" s="369" t="s">
        <v>675</v>
      </c>
      <c r="H932" s="370" t="s">
        <v>675</v>
      </c>
      <c r="I932" s="369" t="s">
        <v>2069</v>
      </c>
      <c r="J932" s="371">
        <v>0.23</v>
      </c>
    </row>
    <row r="933" spans="1:10" x14ac:dyDescent="0.3">
      <c r="A933" s="372" t="s">
        <v>2953</v>
      </c>
      <c r="B933" s="372" t="s">
        <v>3203</v>
      </c>
      <c r="C933" s="372" t="s">
        <v>2920</v>
      </c>
      <c r="D933" s="372" t="s">
        <v>2925</v>
      </c>
      <c r="E933" s="372" t="s">
        <v>1966</v>
      </c>
      <c r="F933" s="372" t="str">
        <f>IFERROR(VLOOKUP(E933,[2]P!$D$2:$E$14,2,0),"Non")</f>
        <v>Oui</v>
      </c>
      <c r="G933" s="372" t="s">
        <v>666</v>
      </c>
      <c r="H933" s="373" t="s">
        <v>7</v>
      </c>
      <c r="I933" s="372" t="s">
        <v>2069</v>
      </c>
      <c r="J933" s="374">
        <v>50</v>
      </c>
    </row>
    <row r="934" spans="1:10" x14ac:dyDescent="0.3">
      <c r="A934" s="369" t="s">
        <v>2953</v>
      </c>
      <c r="B934" s="369" t="s">
        <v>3204</v>
      </c>
      <c r="C934" s="369" t="s">
        <v>2920</v>
      </c>
      <c r="D934" s="369" t="s">
        <v>2925</v>
      </c>
      <c r="E934" s="369" t="s">
        <v>2928</v>
      </c>
      <c r="F934" s="369" t="str">
        <f>IFERROR(VLOOKUP(E934,[2]P!$D$2:$E$14,2,0),"Non")</f>
        <v>Oui</v>
      </c>
      <c r="G934" s="369" t="s">
        <v>666</v>
      </c>
      <c r="H934" s="370" t="s">
        <v>7</v>
      </c>
      <c r="I934" s="369" t="s">
        <v>2069</v>
      </c>
      <c r="J934" s="371">
        <v>48.16</v>
      </c>
    </row>
    <row r="935" spans="1:10" x14ac:dyDescent="0.3">
      <c r="A935" s="372" t="s">
        <v>2953</v>
      </c>
      <c r="B935" s="372" t="s">
        <v>78</v>
      </c>
      <c r="C935" s="372" t="s">
        <v>2920</v>
      </c>
      <c r="D935" s="372" t="s">
        <v>2921</v>
      </c>
      <c r="E935" s="372" t="s">
        <v>2041</v>
      </c>
      <c r="F935" s="372" t="str">
        <f>IFERROR(VLOOKUP(E935,[2]P!$D$2:$E$14,2,0),"Non")</f>
        <v>Non</v>
      </c>
      <c r="G935" s="372" t="s">
        <v>675</v>
      </c>
      <c r="H935" s="373" t="s">
        <v>675</v>
      </c>
      <c r="I935" s="372" t="s">
        <v>2069</v>
      </c>
      <c r="J935" s="374">
        <v>34.85</v>
      </c>
    </row>
    <row r="936" spans="1:10" x14ac:dyDescent="0.3">
      <c r="A936" s="369" t="s">
        <v>2953</v>
      </c>
      <c r="B936" s="369" t="s">
        <v>3205</v>
      </c>
      <c r="C936" s="369" t="s">
        <v>2920</v>
      </c>
      <c r="D936" s="369" t="s">
        <v>2925</v>
      </c>
      <c r="E936" s="369" t="s">
        <v>1966</v>
      </c>
      <c r="F936" s="369" t="str">
        <f>IFERROR(VLOOKUP(E936,[2]P!$D$2:$E$14,2,0),"Non")</f>
        <v>Oui</v>
      </c>
      <c r="G936" s="369" t="s">
        <v>666</v>
      </c>
      <c r="H936" s="370" t="s">
        <v>7</v>
      </c>
      <c r="I936" s="369" t="s">
        <v>2069</v>
      </c>
      <c r="J936" s="371">
        <v>5</v>
      </c>
    </row>
    <row r="937" spans="1:10" x14ac:dyDescent="0.3">
      <c r="A937" s="372" t="s">
        <v>2953</v>
      </c>
      <c r="B937" s="372" t="s">
        <v>530</v>
      </c>
      <c r="C937" s="372" t="s">
        <v>2920</v>
      </c>
      <c r="D937" s="372" t="s">
        <v>2925</v>
      </c>
      <c r="E937" s="372" t="s">
        <v>2945</v>
      </c>
      <c r="F937" s="372" t="str">
        <f>IFERROR(VLOOKUP(E937,[2]P!$D$2:$E$14,2,0),"Non")</f>
        <v>Oui</v>
      </c>
      <c r="G937" s="372" t="s">
        <v>666</v>
      </c>
      <c r="H937" s="373" t="s">
        <v>7</v>
      </c>
      <c r="I937" s="372" t="s">
        <v>2069</v>
      </c>
      <c r="J937" s="374">
        <v>0.02</v>
      </c>
    </row>
    <row r="938" spans="1:10" x14ac:dyDescent="0.3">
      <c r="A938" s="369" t="s">
        <v>2953</v>
      </c>
      <c r="B938" s="369" t="s">
        <v>375</v>
      </c>
      <c r="C938" s="369" t="s">
        <v>2920</v>
      </c>
      <c r="D938" s="369" t="s">
        <v>2922</v>
      </c>
      <c r="E938" s="369" t="s">
        <v>1931</v>
      </c>
      <c r="F938" s="369" t="str">
        <f>IFERROR(VLOOKUP(E938,[2]P!$D$2:$E$14,2,0),"Non")</f>
        <v>Non</v>
      </c>
      <c r="G938" s="369" t="s">
        <v>675</v>
      </c>
      <c r="H938" s="370" t="s">
        <v>675</v>
      </c>
      <c r="I938" s="369" t="s">
        <v>2069</v>
      </c>
      <c r="J938" s="371">
        <v>1.1399999999999999</v>
      </c>
    </row>
    <row r="939" spans="1:10" x14ac:dyDescent="0.3">
      <c r="A939" s="372" t="s">
        <v>2953</v>
      </c>
      <c r="B939" s="372" t="s">
        <v>375</v>
      </c>
      <c r="C939" s="372" t="s">
        <v>2920</v>
      </c>
      <c r="D939" s="372" t="s">
        <v>2922</v>
      </c>
      <c r="E939" s="372" t="s">
        <v>2042</v>
      </c>
      <c r="F939" s="372" t="str">
        <f>IFERROR(VLOOKUP(E939,[2]P!$D$2:$E$14,2,0),"Non")</f>
        <v>Non</v>
      </c>
      <c r="G939" s="372" t="s">
        <v>675</v>
      </c>
      <c r="H939" s="373" t="s">
        <v>675</v>
      </c>
      <c r="I939" s="372" t="s">
        <v>2069</v>
      </c>
      <c r="J939" s="374">
        <v>0.15</v>
      </c>
    </row>
    <row r="940" spans="1:10" x14ac:dyDescent="0.3">
      <c r="A940" s="369" t="s">
        <v>2953</v>
      </c>
      <c r="B940" s="369" t="s">
        <v>375</v>
      </c>
      <c r="C940" s="369" t="s">
        <v>2920</v>
      </c>
      <c r="D940" s="369" t="s">
        <v>2922</v>
      </c>
      <c r="E940" s="369" t="s">
        <v>2051</v>
      </c>
      <c r="F940" s="369" t="str">
        <f>IFERROR(VLOOKUP(E940,[2]P!$D$2:$E$14,2,0),"Non")</f>
        <v>Non</v>
      </c>
      <c r="G940" s="369" t="s">
        <v>675</v>
      </c>
      <c r="H940" s="370" t="s">
        <v>675</v>
      </c>
      <c r="I940" s="369" t="s">
        <v>2069</v>
      </c>
      <c r="J940" s="371">
        <v>0.05</v>
      </c>
    </row>
    <row r="941" spans="1:10" x14ac:dyDescent="0.3">
      <c r="A941" s="372" t="s">
        <v>2953</v>
      </c>
      <c r="B941" s="372" t="s">
        <v>375</v>
      </c>
      <c r="C941" s="372" t="s">
        <v>2920</v>
      </c>
      <c r="D941" s="372" t="s">
        <v>2922</v>
      </c>
      <c r="E941" s="372" t="s">
        <v>2044</v>
      </c>
      <c r="F941" s="372" t="str">
        <f>IFERROR(VLOOKUP(E941,[2]P!$D$2:$E$14,2,0),"Non")</f>
        <v>Non</v>
      </c>
      <c r="G941" s="372" t="s">
        <v>675</v>
      </c>
      <c r="H941" s="373" t="s">
        <v>675</v>
      </c>
      <c r="I941" s="372" t="s">
        <v>2069</v>
      </c>
      <c r="J941" s="374">
        <v>0.27</v>
      </c>
    </row>
    <row r="942" spans="1:10" x14ac:dyDescent="0.3">
      <c r="A942" s="369" t="s">
        <v>2953</v>
      </c>
      <c r="B942" s="369" t="s">
        <v>375</v>
      </c>
      <c r="C942" s="369" t="s">
        <v>2920</v>
      </c>
      <c r="D942" s="369" t="s">
        <v>2922</v>
      </c>
      <c r="E942" s="369" t="s">
        <v>2053</v>
      </c>
      <c r="F942" s="369" t="str">
        <f>IFERROR(VLOOKUP(E942,[2]P!$D$2:$E$14,2,0),"Non")</f>
        <v>Non</v>
      </c>
      <c r="G942" s="369" t="s">
        <v>675</v>
      </c>
      <c r="H942" s="370" t="s">
        <v>675</v>
      </c>
      <c r="I942" s="369" t="s">
        <v>2069</v>
      </c>
      <c r="J942" s="371">
        <v>0.34</v>
      </c>
    </row>
    <row r="943" spans="1:10" x14ac:dyDescent="0.3">
      <c r="A943" s="372" t="s">
        <v>2953</v>
      </c>
      <c r="B943" s="372" t="s">
        <v>3206</v>
      </c>
      <c r="C943" s="372" t="s">
        <v>2920</v>
      </c>
      <c r="D943" s="372" t="s">
        <v>2925</v>
      </c>
      <c r="E943" s="372" t="s">
        <v>1966</v>
      </c>
      <c r="F943" s="372" t="str">
        <f>IFERROR(VLOOKUP(E943,[2]P!$D$2:$E$14,2,0),"Non")</f>
        <v>Oui</v>
      </c>
      <c r="G943" s="372" t="s">
        <v>666</v>
      </c>
      <c r="H943" s="373" t="s">
        <v>7</v>
      </c>
      <c r="I943" s="372" t="s">
        <v>2069</v>
      </c>
      <c r="J943" s="374">
        <v>6</v>
      </c>
    </row>
    <row r="944" spans="1:10" x14ac:dyDescent="0.3">
      <c r="A944" s="369" t="s">
        <v>2953</v>
      </c>
      <c r="B944" s="369" t="s">
        <v>3206</v>
      </c>
      <c r="C944" s="369" t="s">
        <v>2920</v>
      </c>
      <c r="D944" s="369" t="s">
        <v>2925</v>
      </c>
      <c r="E944" s="369" t="s">
        <v>2945</v>
      </c>
      <c r="F944" s="369" t="str">
        <f>IFERROR(VLOOKUP(E944,[2]P!$D$2:$E$14,2,0),"Non")</f>
        <v>Oui</v>
      </c>
      <c r="G944" s="369" t="s">
        <v>666</v>
      </c>
      <c r="H944" s="370" t="s">
        <v>7</v>
      </c>
      <c r="I944" s="369" t="s">
        <v>2069</v>
      </c>
      <c r="J944" s="371">
        <v>0.01</v>
      </c>
    </row>
    <row r="945" spans="1:10" x14ac:dyDescent="0.3">
      <c r="A945" s="372" t="s">
        <v>2953</v>
      </c>
      <c r="B945" s="372" t="s">
        <v>3206</v>
      </c>
      <c r="C945" s="372" t="s">
        <v>2920</v>
      </c>
      <c r="D945" s="372" t="s">
        <v>2925</v>
      </c>
      <c r="E945" s="372" t="s">
        <v>2928</v>
      </c>
      <c r="F945" s="372" t="str">
        <f>IFERROR(VLOOKUP(E945,[2]P!$D$2:$E$14,2,0),"Non")</f>
        <v>Oui</v>
      </c>
      <c r="G945" s="372" t="s">
        <v>666</v>
      </c>
      <c r="H945" s="373" t="s">
        <v>7</v>
      </c>
      <c r="I945" s="372" t="s">
        <v>2069</v>
      </c>
      <c r="J945" s="374">
        <v>0.32</v>
      </c>
    </row>
    <row r="946" spans="1:10" x14ac:dyDescent="0.3">
      <c r="A946" s="369" t="s">
        <v>2953</v>
      </c>
      <c r="B946" s="369" t="s">
        <v>3207</v>
      </c>
      <c r="C946" s="369" t="s">
        <v>2920</v>
      </c>
      <c r="D946" s="369" t="s">
        <v>2925</v>
      </c>
      <c r="E946" s="369" t="s">
        <v>1966</v>
      </c>
      <c r="F946" s="369" t="str">
        <f>IFERROR(VLOOKUP(E946,[2]P!$D$2:$E$14,2,0),"Non")</f>
        <v>Oui</v>
      </c>
      <c r="G946" s="369" t="s">
        <v>666</v>
      </c>
      <c r="H946" s="370" t="s">
        <v>7</v>
      </c>
      <c r="I946" s="369" t="s">
        <v>2069</v>
      </c>
      <c r="J946" s="371">
        <v>14</v>
      </c>
    </row>
    <row r="947" spans="1:10" x14ac:dyDescent="0.3">
      <c r="A947" s="372" t="s">
        <v>2953</v>
      </c>
      <c r="B947" s="372" t="s">
        <v>3208</v>
      </c>
      <c r="C947" s="372" t="s">
        <v>2920</v>
      </c>
      <c r="D947" s="372" t="s">
        <v>2925</v>
      </c>
      <c r="E947" s="372" t="s">
        <v>2928</v>
      </c>
      <c r="F947" s="372" t="str">
        <f>IFERROR(VLOOKUP(E947,[2]P!$D$2:$E$14,2,0),"Non")</f>
        <v>Oui</v>
      </c>
      <c r="G947" s="372" t="s">
        <v>666</v>
      </c>
      <c r="H947" s="373" t="s">
        <v>7</v>
      </c>
      <c r="I947" s="372" t="s">
        <v>2069</v>
      </c>
      <c r="J947" s="374">
        <v>1.62</v>
      </c>
    </row>
    <row r="948" spans="1:10" x14ac:dyDescent="0.3">
      <c r="A948" s="369" t="s">
        <v>2953</v>
      </c>
      <c r="B948" s="369" t="s">
        <v>3209</v>
      </c>
      <c r="C948" s="369" t="s">
        <v>2920</v>
      </c>
      <c r="D948" s="369" t="s">
        <v>2925</v>
      </c>
      <c r="E948" s="369" t="s">
        <v>2945</v>
      </c>
      <c r="F948" s="369" t="str">
        <f>IFERROR(VLOOKUP(E948,[2]P!$D$2:$E$14,2,0),"Non")</f>
        <v>Oui</v>
      </c>
      <c r="G948" s="369" t="s">
        <v>666</v>
      </c>
      <c r="H948" s="370" t="s">
        <v>7</v>
      </c>
      <c r="I948" s="369" t="s">
        <v>2069</v>
      </c>
      <c r="J948" s="371">
        <v>0.05</v>
      </c>
    </row>
    <row r="949" spans="1:10" x14ac:dyDescent="0.3">
      <c r="A949" s="372" t="s">
        <v>2953</v>
      </c>
      <c r="B949" s="372" t="s">
        <v>3210</v>
      </c>
      <c r="C949" s="372" t="s">
        <v>2920</v>
      </c>
      <c r="D949" s="372" t="s">
        <v>2925</v>
      </c>
      <c r="E949" s="372" t="s">
        <v>2945</v>
      </c>
      <c r="F949" s="372" t="str">
        <f>IFERROR(VLOOKUP(E949,[2]P!$D$2:$E$14,2,0),"Non")</f>
        <v>Oui</v>
      </c>
      <c r="G949" s="372" t="s">
        <v>666</v>
      </c>
      <c r="H949" s="373" t="s">
        <v>7</v>
      </c>
      <c r="I949" s="372" t="s">
        <v>2069</v>
      </c>
      <c r="J949" s="374">
        <v>0.01</v>
      </c>
    </row>
    <row r="950" spans="1:10" x14ac:dyDescent="0.3">
      <c r="A950" s="369" t="s">
        <v>2953</v>
      </c>
      <c r="B950" s="369" t="s">
        <v>3210</v>
      </c>
      <c r="C950" s="369" t="s">
        <v>2920</v>
      </c>
      <c r="D950" s="369" t="s">
        <v>2925</v>
      </c>
      <c r="E950" s="369" t="s">
        <v>1889</v>
      </c>
      <c r="F950" s="369" t="str">
        <f>IFERROR(VLOOKUP(E950,[2]P!$D$2:$E$14,2,0),"Non")</f>
        <v>Non</v>
      </c>
      <c r="G950" s="369" t="s">
        <v>675</v>
      </c>
      <c r="H950" s="370" t="s">
        <v>675</v>
      </c>
      <c r="I950" s="369" t="s">
        <v>2069</v>
      </c>
      <c r="J950" s="371">
        <v>0.11</v>
      </c>
    </row>
    <row r="951" spans="1:10" x14ac:dyDescent="0.3">
      <c r="A951" s="372" t="s">
        <v>2953</v>
      </c>
      <c r="B951" s="372" t="s">
        <v>384</v>
      </c>
      <c r="C951" s="372" t="s">
        <v>2920</v>
      </c>
      <c r="D951" s="372" t="s">
        <v>2925</v>
      </c>
      <c r="E951" s="372" t="s">
        <v>2928</v>
      </c>
      <c r="F951" s="372" t="str">
        <f>IFERROR(VLOOKUP(E951,[2]P!$D$2:$E$14,2,0),"Non")</f>
        <v>Oui</v>
      </c>
      <c r="G951" s="372" t="s">
        <v>666</v>
      </c>
      <c r="H951" s="373" t="s">
        <v>7</v>
      </c>
      <c r="I951" s="372" t="s">
        <v>2069</v>
      </c>
      <c r="J951" s="374">
        <v>1.39</v>
      </c>
    </row>
    <row r="952" spans="1:10" x14ac:dyDescent="0.3">
      <c r="A952" s="369" t="s">
        <v>2953</v>
      </c>
      <c r="B952" s="369" t="s">
        <v>3211</v>
      </c>
      <c r="C952" s="369" t="s">
        <v>2920</v>
      </c>
      <c r="D952" s="369" t="s">
        <v>2925</v>
      </c>
      <c r="E952" s="369" t="s">
        <v>2945</v>
      </c>
      <c r="F952" s="369" t="str">
        <f>IFERROR(VLOOKUP(E952,[2]P!$D$2:$E$14,2,0),"Non")</f>
        <v>Oui</v>
      </c>
      <c r="G952" s="369" t="s">
        <v>666</v>
      </c>
      <c r="H952" s="370" t="s">
        <v>7</v>
      </c>
      <c r="I952" s="369" t="s">
        <v>2069</v>
      </c>
      <c r="J952" s="371">
        <v>0.03</v>
      </c>
    </row>
    <row r="953" spans="1:10" x14ac:dyDescent="0.3">
      <c r="A953" s="372" t="s">
        <v>2953</v>
      </c>
      <c r="B953" s="372" t="s">
        <v>3212</v>
      </c>
      <c r="C953" s="372" t="s">
        <v>2920</v>
      </c>
      <c r="D953" s="372" t="s">
        <v>2925</v>
      </c>
      <c r="E953" s="372" t="s">
        <v>1966</v>
      </c>
      <c r="F953" s="372" t="str">
        <f>IFERROR(VLOOKUP(E953,[2]P!$D$2:$E$14,2,0),"Non")</f>
        <v>Oui</v>
      </c>
      <c r="G953" s="372" t="s">
        <v>666</v>
      </c>
      <c r="H953" s="373" t="s">
        <v>7</v>
      </c>
      <c r="I953" s="372" t="s">
        <v>2069</v>
      </c>
      <c r="J953" s="374">
        <v>2</v>
      </c>
    </row>
    <row r="954" spans="1:10" x14ac:dyDescent="0.3">
      <c r="A954" s="369" t="s">
        <v>2953</v>
      </c>
      <c r="B954" s="369" t="s">
        <v>3213</v>
      </c>
      <c r="C954" s="369" t="s">
        <v>2920</v>
      </c>
      <c r="D954" s="369" t="s">
        <v>2925</v>
      </c>
      <c r="E954" s="369" t="s">
        <v>2928</v>
      </c>
      <c r="F954" s="369" t="str">
        <f>IFERROR(VLOOKUP(E954,[2]P!$D$2:$E$14,2,0),"Non")</f>
        <v>Oui</v>
      </c>
      <c r="G954" s="369" t="s">
        <v>666</v>
      </c>
      <c r="H954" s="370" t="s">
        <v>7</v>
      </c>
      <c r="I954" s="369" t="s">
        <v>2069</v>
      </c>
      <c r="J954" s="371">
        <v>11.36</v>
      </c>
    </row>
    <row r="955" spans="1:10" x14ac:dyDescent="0.3">
      <c r="A955" s="372" t="s">
        <v>2953</v>
      </c>
      <c r="B955" s="372" t="s">
        <v>3214</v>
      </c>
      <c r="C955" s="372" t="s">
        <v>2920</v>
      </c>
      <c r="D955" s="372" t="s">
        <v>2925</v>
      </c>
      <c r="E955" s="372" t="s">
        <v>2945</v>
      </c>
      <c r="F955" s="372" t="str">
        <f>IFERROR(VLOOKUP(E955,[2]P!$D$2:$E$14,2,0),"Non")</f>
        <v>Oui</v>
      </c>
      <c r="G955" s="372" t="s">
        <v>666</v>
      </c>
      <c r="H955" s="373" t="s">
        <v>7</v>
      </c>
      <c r="I955" s="372" t="s">
        <v>2069</v>
      </c>
      <c r="J955" s="374">
        <v>0.03</v>
      </c>
    </row>
    <row r="956" spans="1:10" x14ac:dyDescent="0.3">
      <c r="A956" s="369" t="s">
        <v>2953</v>
      </c>
      <c r="B956" s="369" t="s">
        <v>3215</v>
      </c>
      <c r="C956" s="369" t="s">
        <v>2920</v>
      </c>
      <c r="D956" s="369" t="s">
        <v>2925</v>
      </c>
      <c r="E956" s="369" t="s">
        <v>1889</v>
      </c>
      <c r="F956" s="369" t="str">
        <f>IFERROR(VLOOKUP(E956,[2]P!$D$2:$E$14,2,0),"Non")</f>
        <v>Non</v>
      </c>
      <c r="G956" s="369" t="s">
        <v>675</v>
      </c>
      <c r="H956" s="370" t="s">
        <v>675</v>
      </c>
      <c r="I956" s="369" t="s">
        <v>2069</v>
      </c>
      <c r="J956" s="371">
        <v>0.78</v>
      </c>
    </row>
    <row r="957" spans="1:10" x14ac:dyDescent="0.3">
      <c r="A957" s="372" t="s">
        <v>2953</v>
      </c>
      <c r="B957" s="372" t="s">
        <v>487</v>
      </c>
      <c r="C957" s="372" t="s">
        <v>2920</v>
      </c>
      <c r="D957" s="372" t="s">
        <v>2925</v>
      </c>
      <c r="E957" s="372" t="s">
        <v>2945</v>
      </c>
      <c r="F957" s="372" t="str">
        <f>IFERROR(VLOOKUP(E957,[2]P!$D$2:$E$14,2,0),"Non")</f>
        <v>Oui</v>
      </c>
      <c r="G957" s="372" t="s">
        <v>666</v>
      </c>
      <c r="H957" s="373" t="s">
        <v>7</v>
      </c>
      <c r="I957" s="372" t="s">
        <v>2069</v>
      </c>
      <c r="J957" s="374">
        <v>0.01</v>
      </c>
    </row>
    <row r="958" spans="1:10" x14ac:dyDescent="0.3">
      <c r="A958" s="369" t="s">
        <v>2953</v>
      </c>
      <c r="B958" s="369" t="s">
        <v>3216</v>
      </c>
      <c r="C958" s="369" t="s">
        <v>2920</v>
      </c>
      <c r="D958" s="369" t="s">
        <v>2925</v>
      </c>
      <c r="E958" s="369" t="s">
        <v>2945</v>
      </c>
      <c r="F958" s="369" t="str">
        <f>IFERROR(VLOOKUP(E958,[2]P!$D$2:$E$14,2,0),"Non")</f>
        <v>Oui</v>
      </c>
      <c r="G958" s="369" t="s">
        <v>666</v>
      </c>
      <c r="H958" s="370" t="s">
        <v>7</v>
      </c>
      <c r="I958" s="369" t="s">
        <v>2069</v>
      </c>
      <c r="J958" s="371">
        <v>0.01</v>
      </c>
    </row>
    <row r="959" spans="1:10" x14ac:dyDescent="0.3">
      <c r="A959" s="372" t="s">
        <v>2953</v>
      </c>
      <c r="B959" s="372" t="s">
        <v>3217</v>
      </c>
      <c r="C959" s="372" t="s">
        <v>2920</v>
      </c>
      <c r="D959" s="372" t="s">
        <v>2925</v>
      </c>
      <c r="E959" s="372" t="s">
        <v>2928</v>
      </c>
      <c r="F959" s="372" t="str">
        <f>IFERROR(VLOOKUP(E959,[2]P!$D$2:$E$14,2,0),"Non")</f>
        <v>Oui</v>
      </c>
      <c r="G959" s="372" t="s">
        <v>666</v>
      </c>
      <c r="H959" s="373" t="s">
        <v>7</v>
      </c>
      <c r="I959" s="372" t="s">
        <v>2069</v>
      </c>
      <c r="J959" s="374">
        <v>2.17</v>
      </c>
    </row>
    <row r="960" spans="1:10" x14ac:dyDescent="0.3">
      <c r="A960" s="369" t="s">
        <v>2953</v>
      </c>
      <c r="B960" s="369" t="s">
        <v>349</v>
      </c>
      <c r="C960" s="369" t="s">
        <v>2920</v>
      </c>
      <c r="D960" s="369" t="s">
        <v>2925</v>
      </c>
      <c r="E960" s="369" t="s">
        <v>1966</v>
      </c>
      <c r="F960" s="369" t="str">
        <f>IFERROR(VLOOKUP(E960,[2]P!$D$2:$E$14,2,0),"Non")</f>
        <v>Oui</v>
      </c>
      <c r="G960" s="369" t="s">
        <v>666</v>
      </c>
      <c r="H960" s="370" t="s">
        <v>7</v>
      </c>
      <c r="I960" s="369" t="s">
        <v>2069</v>
      </c>
      <c r="J960" s="371">
        <v>2</v>
      </c>
    </row>
    <row r="961" spans="1:10" x14ac:dyDescent="0.3">
      <c r="A961" s="372" t="s">
        <v>2953</v>
      </c>
      <c r="B961" s="372" t="s">
        <v>3218</v>
      </c>
      <c r="C961" s="372" t="s">
        <v>2920</v>
      </c>
      <c r="D961" s="372" t="s">
        <v>2925</v>
      </c>
      <c r="E961" s="372" t="s">
        <v>2945</v>
      </c>
      <c r="F961" s="372" t="str">
        <f>IFERROR(VLOOKUP(E961,[2]P!$D$2:$E$14,2,0),"Non")</f>
        <v>Oui</v>
      </c>
      <c r="G961" s="372" t="s">
        <v>666</v>
      </c>
      <c r="H961" s="373" t="s">
        <v>7</v>
      </c>
      <c r="I961" s="372" t="s">
        <v>2069</v>
      </c>
      <c r="J961" s="374">
        <v>0.01</v>
      </c>
    </row>
    <row r="962" spans="1:10" x14ac:dyDescent="0.3">
      <c r="A962" s="369" t="s">
        <v>2953</v>
      </c>
      <c r="B962" s="369" t="s">
        <v>3219</v>
      </c>
      <c r="C962" s="369" t="s">
        <v>2920</v>
      </c>
      <c r="D962" s="369" t="s">
        <v>2922</v>
      </c>
      <c r="E962" s="369" t="s">
        <v>2924</v>
      </c>
      <c r="F962" s="369" t="str">
        <f>IFERROR(VLOOKUP(E962,[2]P!$D$2:$E$14,2,0),"Non")</f>
        <v>Non</v>
      </c>
      <c r="G962" s="369" t="s">
        <v>675</v>
      </c>
      <c r="H962" s="370" t="s">
        <v>675</v>
      </c>
      <c r="I962" s="369" t="s">
        <v>2069</v>
      </c>
      <c r="J962" s="371">
        <v>0.01</v>
      </c>
    </row>
    <row r="963" spans="1:10" x14ac:dyDescent="0.3">
      <c r="A963" s="372" t="s">
        <v>2953</v>
      </c>
      <c r="B963" s="372" t="s">
        <v>3219</v>
      </c>
      <c r="C963" s="372" t="s">
        <v>2920</v>
      </c>
      <c r="D963" s="372" t="s">
        <v>2922</v>
      </c>
      <c r="E963" s="372" t="s">
        <v>2042</v>
      </c>
      <c r="F963" s="372" t="str">
        <f>IFERROR(VLOOKUP(E963,[2]P!$D$2:$E$14,2,0),"Non")</f>
        <v>Non</v>
      </c>
      <c r="G963" s="372" t="s">
        <v>675</v>
      </c>
      <c r="H963" s="373" t="s">
        <v>675</v>
      </c>
      <c r="I963" s="372" t="s">
        <v>2069</v>
      </c>
      <c r="J963" s="374">
        <v>60.34</v>
      </c>
    </row>
    <row r="964" spans="1:10" x14ac:dyDescent="0.3">
      <c r="A964" s="369" t="s">
        <v>2953</v>
      </c>
      <c r="B964" s="369" t="s">
        <v>3219</v>
      </c>
      <c r="C964" s="369" t="s">
        <v>2920</v>
      </c>
      <c r="D964" s="369" t="s">
        <v>2922</v>
      </c>
      <c r="E964" s="369" t="s">
        <v>2052</v>
      </c>
      <c r="F964" s="369" t="str">
        <f>IFERROR(VLOOKUP(E964,[2]P!$D$2:$E$14,2,0),"Non")</f>
        <v>Non</v>
      </c>
      <c r="G964" s="369" t="s">
        <v>675</v>
      </c>
      <c r="H964" s="370" t="s">
        <v>675</v>
      </c>
      <c r="I964" s="369" t="s">
        <v>2069</v>
      </c>
      <c r="J964" s="371">
        <v>1.5</v>
      </c>
    </row>
    <row r="965" spans="1:10" x14ac:dyDescent="0.3">
      <c r="A965" s="372" t="s">
        <v>2953</v>
      </c>
      <c r="B965" s="372" t="s">
        <v>3219</v>
      </c>
      <c r="C965" s="372" t="s">
        <v>2920</v>
      </c>
      <c r="D965" s="372" t="s">
        <v>2922</v>
      </c>
      <c r="E965" s="372" t="s">
        <v>2051</v>
      </c>
      <c r="F965" s="372" t="str">
        <f>IFERROR(VLOOKUP(E965,[2]P!$D$2:$E$14,2,0),"Non")</f>
        <v>Non</v>
      </c>
      <c r="G965" s="372" t="s">
        <v>675</v>
      </c>
      <c r="H965" s="373" t="s">
        <v>675</v>
      </c>
      <c r="I965" s="372" t="s">
        <v>2069</v>
      </c>
      <c r="J965" s="374">
        <v>6.77</v>
      </c>
    </row>
    <row r="966" spans="1:10" x14ac:dyDescent="0.3">
      <c r="A966" s="369" t="s">
        <v>2953</v>
      </c>
      <c r="B966" s="369" t="s">
        <v>3219</v>
      </c>
      <c r="C966" s="369" t="s">
        <v>2920</v>
      </c>
      <c r="D966" s="369" t="s">
        <v>2922</v>
      </c>
      <c r="E966" s="369" t="s">
        <v>2044</v>
      </c>
      <c r="F966" s="369" t="str">
        <f>IFERROR(VLOOKUP(E966,[2]P!$D$2:$E$14,2,0),"Non")</f>
        <v>Non</v>
      </c>
      <c r="G966" s="369" t="s">
        <v>675</v>
      </c>
      <c r="H966" s="370" t="s">
        <v>675</v>
      </c>
      <c r="I966" s="369" t="s">
        <v>2069</v>
      </c>
      <c r="J966" s="371">
        <v>0.3</v>
      </c>
    </row>
    <row r="967" spans="1:10" x14ac:dyDescent="0.3">
      <c r="A967" s="372" t="s">
        <v>2953</v>
      </c>
      <c r="B967" s="372" t="s">
        <v>84</v>
      </c>
      <c r="C967" s="372" t="s">
        <v>2920</v>
      </c>
      <c r="D967" s="372" t="s">
        <v>2925</v>
      </c>
      <c r="E967" s="372" t="s">
        <v>1966</v>
      </c>
      <c r="F967" s="372" t="str">
        <f>IFERROR(VLOOKUP(E967,[2]P!$D$2:$E$14,2,0),"Non")</f>
        <v>Oui</v>
      </c>
      <c r="G967" s="372" t="s">
        <v>666</v>
      </c>
      <c r="H967" s="373" t="s">
        <v>7</v>
      </c>
      <c r="I967" s="372" t="s">
        <v>2069</v>
      </c>
      <c r="J967" s="374">
        <v>2</v>
      </c>
    </row>
    <row r="968" spans="1:10" x14ac:dyDescent="0.3">
      <c r="A968" s="369" t="s">
        <v>2953</v>
      </c>
      <c r="B968" s="369" t="s">
        <v>84</v>
      </c>
      <c r="C968" s="369" t="s">
        <v>2920</v>
      </c>
      <c r="D968" s="369" t="s">
        <v>2925</v>
      </c>
      <c r="E968" s="369" t="s">
        <v>2928</v>
      </c>
      <c r="F968" s="369" t="str">
        <f>IFERROR(VLOOKUP(E968,[2]P!$D$2:$E$14,2,0),"Non")</f>
        <v>Oui</v>
      </c>
      <c r="G968" s="369" t="s">
        <v>666</v>
      </c>
      <c r="H968" s="370" t="s">
        <v>7</v>
      </c>
      <c r="I968" s="369" t="s">
        <v>2069</v>
      </c>
      <c r="J968" s="371">
        <v>37.18</v>
      </c>
    </row>
    <row r="969" spans="1:10" x14ac:dyDescent="0.3">
      <c r="A969" s="372" t="s">
        <v>2953</v>
      </c>
      <c r="B969" s="372" t="s">
        <v>73</v>
      </c>
      <c r="C969" s="372" t="s">
        <v>2920</v>
      </c>
      <c r="D969" s="372" t="s">
        <v>2922</v>
      </c>
      <c r="E969" s="372" t="s">
        <v>2924</v>
      </c>
      <c r="F969" s="372" t="str">
        <f>IFERROR(VLOOKUP(E969,[2]P!$D$2:$E$14,2,0),"Non")</f>
        <v>Non</v>
      </c>
      <c r="G969" s="372" t="s">
        <v>675</v>
      </c>
      <c r="H969" s="373" t="s">
        <v>675</v>
      </c>
      <c r="I969" s="372" t="s">
        <v>2069</v>
      </c>
      <c r="J969" s="374">
        <v>0.09</v>
      </c>
    </row>
    <row r="970" spans="1:10" x14ac:dyDescent="0.3">
      <c r="A970" s="369" t="s">
        <v>2953</v>
      </c>
      <c r="B970" s="369" t="s">
        <v>73</v>
      </c>
      <c r="C970" s="369" t="s">
        <v>2920</v>
      </c>
      <c r="D970" s="369" t="s">
        <v>2922</v>
      </c>
      <c r="E970" s="369" t="s">
        <v>2042</v>
      </c>
      <c r="F970" s="369" t="str">
        <f>IFERROR(VLOOKUP(E970,[2]P!$D$2:$E$14,2,0),"Non")</f>
        <v>Non</v>
      </c>
      <c r="G970" s="369" t="s">
        <v>675</v>
      </c>
      <c r="H970" s="370" t="s">
        <v>675</v>
      </c>
      <c r="I970" s="369" t="s">
        <v>2069</v>
      </c>
      <c r="J970" s="371">
        <v>0.19</v>
      </c>
    </row>
    <row r="971" spans="1:10" x14ac:dyDescent="0.3">
      <c r="A971" s="372" t="s">
        <v>2953</v>
      </c>
      <c r="B971" s="372" t="s">
        <v>73</v>
      </c>
      <c r="C971" s="372" t="s">
        <v>2920</v>
      </c>
      <c r="D971" s="372" t="s">
        <v>2922</v>
      </c>
      <c r="E971" s="372" t="s">
        <v>1889</v>
      </c>
      <c r="F971" s="372" t="str">
        <f>IFERROR(VLOOKUP(E971,[2]P!$D$2:$E$14,2,0),"Non")</f>
        <v>Non</v>
      </c>
      <c r="G971" s="372" t="s">
        <v>675</v>
      </c>
      <c r="H971" s="373" t="s">
        <v>675</v>
      </c>
      <c r="I971" s="372" t="s">
        <v>2069</v>
      </c>
      <c r="J971" s="374">
        <v>0.01</v>
      </c>
    </row>
    <row r="972" spans="1:10" x14ac:dyDescent="0.3">
      <c r="A972" s="369" t="s">
        <v>2953</v>
      </c>
      <c r="B972" s="369" t="s">
        <v>73</v>
      </c>
      <c r="C972" s="369" t="s">
        <v>2920</v>
      </c>
      <c r="D972" s="369" t="s">
        <v>2922</v>
      </c>
      <c r="E972" s="369" t="s">
        <v>2052</v>
      </c>
      <c r="F972" s="369" t="str">
        <f>IFERROR(VLOOKUP(E972,[2]P!$D$2:$E$14,2,0),"Non")</f>
        <v>Non</v>
      </c>
      <c r="G972" s="369" t="s">
        <v>675</v>
      </c>
      <c r="H972" s="370" t="s">
        <v>675</v>
      </c>
      <c r="I972" s="369" t="s">
        <v>2069</v>
      </c>
      <c r="J972" s="371">
        <v>50.49</v>
      </c>
    </row>
    <row r="973" spans="1:10" x14ac:dyDescent="0.3">
      <c r="A973" s="372" t="s">
        <v>2953</v>
      </c>
      <c r="B973" s="372" t="s">
        <v>73</v>
      </c>
      <c r="C973" s="372" t="s">
        <v>2920</v>
      </c>
      <c r="D973" s="372" t="s">
        <v>2922</v>
      </c>
      <c r="E973" s="372" t="s">
        <v>2051</v>
      </c>
      <c r="F973" s="372" t="str">
        <f>IFERROR(VLOOKUP(E973,[2]P!$D$2:$E$14,2,0),"Non")</f>
        <v>Non</v>
      </c>
      <c r="G973" s="372" t="s">
        <v>675</v>
      </c>
      <c r="H973" s="373" t="s">
        <v>675</v>
      </c>
      <c r="I973" s="372" t="s">
        <v>2069</v>
      </c>
      <c r="J973" s="374">
        <v>0.54</v>
      </c>
    </row>
    <row r="974" spans="1:10" x14ac:dyDescent="0.3">
      <c r="A974" s="369" t="s">
        <v>2953</v>
      </c>
      <c r="B974" s="369" t="s">
        <v>73</v>
      </c>
      <c r="C974" s="369" t="s">
        <v>2920</v>
      </c>
      <c r="D974" s="369" t="s">
        <v>2922</v>
      </c>
      <c r="E974" s="369" t="s">
        <v>2053</v>
      </c>
      <c r="F974" s="369" t="str">
        <f>IFERROR(VLOOKUP(E974,[2]P!$D$2:$E$14,2,0),"Non")</f>
        <v>Non</v>
      </c>
      <c r="G974" s="369" t="s">
        <v>675</v>
      </c>
      <c r="H974" s="370" t="s">
        <v>675</v>
      </c>
      <c r="I974" s="369" t="s">
        <v>2069</v>
      </c>
      <c r="J974" s="371">
        <v>0.05</v>
      </c>
    </row>
    <row r="975" spans="1:10" x14ac:dyDescent="0.3">
      <c r="A975" s="372" t="s">
        <v>2953</v>
      </c>
      <c r="B975" s="372" t="s">
        <v>73</v>
      </c>
      <c r="C975" s="372" t="s">
        <v>2920</v>
      </c>
      <c r="D975" s="372" t="s">
        <v>2922</v>
      </c>
      <c r="E975" s="372" t="s">
        <v>2043</v>
      </c>
      <c r="F975" s="372" t="str">
        <f>IFERROR(VLOOKUP(E975,[2]P!$D$2:$E$14,2,0),"Non")</f>
        <v>Non</v>
      </c>
      <c r="G975" s="372" t="s">
        <v>675</v>
      </c>
      <c r="H975" s="373" t="s">
        <v>675</v>
      </c>
      <c r="I975" s="372" t="s">
        <v>2069</v>
      </c>
      <c r="J975" s="374">
        <v>210.52</v>
      </c>
    </row>
    <row r="976" spans="1:10" x14ac:dyDescent="0.3">
      <c r="A976" s="369" t="s">
        <v>2953</v>
      </c>
      <c r="B976" s="369" t="s">
        <v>3220</v>
      </c>
      <c r="C976" s="369" t="s">
        <v>2920</v>
      </c>
      <c r="D976" s="369" t="s">
        <v>2925</v>
      </c>
      <c r="E976" s="369" t="s">
        <v>1966</v>
      </c>
      <c r="F976" s="369" t="str">
        <f>IFERROR(VLOOKUP(E976,[2]P!$D$2:$E$14,2,0),"Non")</f>
        <v>Oui</v>
      </c>
      <c r="G976" s="369" t="s">
        <v>666</v>
      </c>
      <c r="H976" s="370" t="s">
        <v>7</v>
      </c>
      <c r="I976" s="369" t="s">
        <v>2069</v>
      </c>
      <c r="J976" s="371">
        <v>2</v>
      </c>
    </row>
    <row r="977" spans="1:10" x14ac:dyDescent="0.3">
      <c r="A977" s="372" t="s">
        <v>2953</v>
      </c>
      <c r="B977" s="372" t="s">
        <v>3220</v>
      </c>
      <c r="C977" s="372" t="s">
        <v>2920</v>
      </c>
      <c r="D977" s="372" t="s">
        <v>2925</v>
      </c>
      <c r="E977" s="372" t="s">
        <v>2928</v>
      </c>
      <c r="F977" s="372" t="str">
        <f>IFERROR(VLOOKUP(E977,[2]P!$D$2:$E$14,2,0),"Non")</f>
        <v>Oui</v>
      </c>
      <c r="G977" s="372" t="s">
        <v>666</v>
      </c>
      <c r="H977" s="373" t="s">
        <v>7</v>
      </c>
      <c r="I977" s="372" t="s">
        <v>2069</v>
      </c>
      <c r="J977" s="374">
        <v>1.3</v>
      </c>
    </row>
    <row r="978" spans="1:10" x14ac:dyDescent="0.3">
      <c r="A978" s="369" t="s">
        <v>2953</v>
      </c>
      <c r="B978" s="369" t="s">
        <v>3221</v>
      </c>
      <c r="C978" s="369" t="s">
        <v>2920</v>
      </c>
      <c r="D978" s="369" t="s">
        <v>2925</v>
      </c>
      <c r="E978" s="369" t="s">
        <v>1966</v>
      </c>
      <c r="F978" s="369" t="str">
        <f>IFERROR(VLOOKUP(E978,[2]P!$D$2:$E$14,2,0),"Non")</f>
        <v>Oui</v>
      </c>
      <c r="G978" s="369" t="s">
        <v>666</v>
      </c>
      <c r="H978" s="370" t="s">
        <v>7</v>
      </c>
      <c r="I978" s="369" t="s">
        <v>2069</v>
      </c>
      <c r="J978" s="371">
        <v>2</v>
      </c>
    </row>
    <row r="979" spans="1:10" x14ac:dyDescent="0.3">
      <c r="A979" s="372" t="s">
        <v>2953</v>
      </c>
      <c r="B979" s="372" t="s">
        <v>236</v>
      </c>
      <c r="C979" s="372" t="s">
        <v>2920</v>
      </c>
      <c r="D979" s="372" t="s">
        <v>2925</v>
      </c>
      <c r="E979" s="372" t="s">
        <v>1966</v>
      </c>
      <c r="F979" s="372" t="str">
        <f>IFERROR(VLOOKUP(E979,[2]P!$D$2:$E$14,2,0),"Non")</f>
        <v>Oui</v>
      </c>
      <c r="G979" s="372" t="s">
        <v>666</v>
      </c>
      <c r="H979" s="373" t="s">
        <v>7</v>
      </c>
      <c r="I979" s="372" t="s">
        <v>2069</v>
      </c>
      <c r="J979" s="374">
        <v>4</v>
      </c>
    </row>
    <row r="980" spans="1:10" x14ac:dyDescent="0.3">
      <c r="A980" s="369" t="s">
        <v>2953</v>
      </c>
      <c r="B980" s="369" t="s">
        <v>527</v>
      </c>
      <c r="C980" s="369" t="s">
        <v>2920</v>
      </c>
      <c r="D980" s="369" t="s">
        <v>2925</v>
      </c>
      <c r="E980" s="369" t="s">
        <v>2945</v>
      </c>
      <c r="F980" s="369" t="str">
        <f>IFERROR(VLOOKUP(E980,[2]P!$D$2:$E$14,2,0),"Non")</f>
        <v>Oui</v>
      </c>
      <c r="G980" s="369" t="s">
        <v>666</v>
      </c>
      <c r="H980" s="370" t="s">
        <v>7</v>
      </c>
      <c r="I980" s="369" t="s">
        <v>2069</v>
      </c>
      <c r="J980" s="371">
        <v>0.02</v>
      </c>
    </row>
    <row r="981" spans="1:10" x14ac:dyDescent="0.3">
      <c r="A981" s="372" t="s">
        <v>2953</v>
      </c>
      <c r="B981" s="372" t="s">
        <v>368</v>
      </c>
      <c r="C981" s="372" t="s">
        <v>2920</v>
      </c>
      <c r="D981" s="372" t="s">
        <v>2925</v>
      </c>
      <c r="E981" s="372" t="s">
        <v>1966</v>
      </c>
      <c r="F981" s="372" t="str">
        <f>IFERROR(VLOOKUP(E981,[2]P!$D$2:$E$14,2,0),"Non")</f>
        <v>Oui</v>
      </c>
      <c r="G981" s="372" t="s">
        <v>666</v>
      </c>
      <c r="H981" s="373" t="s">
        <v>7</v>
      </c>
      <c r="I981" s="372" t="s">
        <v>2069</v>
      </c>
      <c r="J981" s="374">
        <v>2</v>
      </c>
    </row>
    <row r="982" spans="1:10" x14ac:dyDescent="0.3">
      <c r="A982" s="369" t="s">
        <v>2953</v>
      </c>
      <c r="B982" s="369" t="s">
        <v>631</v>
      </c>
      <c r="C982" s="369" t="s">
        <v>2920</v>
      </c>
      <c r="D982" s="369" t="s">
        <v>2925</v>
      </c>
      <c r="E982" s="369" t="s">
        <v>2945</v>
      </c>
      <c r="F982" s="369" t="str">
        <f>IFERROR(VLOOKUP(E982,[2]P!$D$2:$E$14,2,0),"Non")</f>
        <v>Oui</v>
      </c>
      <c r="G982" s="369" t="s">
        <v>666</v>
      </c>
      <c r="H982" s="370" t="s">
        <v>7</v>
      </c>
      <c r="I982" s="369" t="s">
        <v>2069</v>
      </c>
      <c r="J982" s="371">
        <v>0.01</v>
      </c>
    </row>
    <row r="983" spans="1:10" x14ac:dyDescent="0.3">
      <c r="A983" s="372" t="s">
        <v>2953</v>
      </c>
      <c r="B983" s="372" t="s">
        <v>3222</v>
      </c>
      <c r="C983" s="372" t="s">
        <v>2920</v>
      </c>
      <c r="D983" s="372" t="s">
        <v>2925</v>
      </c>
      <c r="E983" s="372" t="s">
        <v>1889</v>
      </c>
      <c r="F983" s="372" t="str">
        <f>IFERROR(VLOOKUP(E983,[2]P!$D$2:$E$14,2,0),"Non")</f>
        <v>Non</v>
      </c>
      <c r="G983" s="372" t="s">
        <v>675</v>
      </c>
      <c r="H983" s="373" t="s">
        <v>675</v>
      </c>
      <c r="I983" s="372" t="s">
        <v>2069</v>
      </c>
      <c r="J983" s="374">
        <v>0.17</v>
      </c>
    </row>
    <row r="984" spans="1:10" x14ac:dyDescent="0.3">
      <c r="A984" s="369" t="s">
        <v>2953</v>
      </c>
      <c r="B984" s="369" t="s">
        <v>3222</v>
      </c>
      <c r="C984" s="369" t="s">
        <v>2920</v>
      </c>
      <c r="D984" s="369" t="s">
        <v>2925</v>
      </c>
      <c r="E984" s="369" t="s">
        <v>2928</v>
      </c>
      <c r="F984" s="369" t="str">
        <f>IFERROR(VLOOKUP(E984,[2]P!$D$2:$E$14,2,0),"Non")</f>
        <v>Oui</v>
      </c>
      <c r="G984" s="369" t="s">
        <v>666</v>
      </c>
      <c r="H984" s="370" t="s">
        <v>7</v>
      </c>
      <c r="I984" s="369" t="s">
        <v>2069</v>
      </c>
      <c r="J984" s="371">
        <v>32.119999999999997</v>
      </c>
    </row>
    <row r="985" spans="1:10" x14ac:dyDescent="0.3">
      <c r="A985" s="372" t="s">
        <v>2953</v>
      </c>
      <c r="B985" s="372" t="s">
        <v>3223</v>
      </c>
      <c r="C985" s="372" t="s">
        <v>2920</v>
      </c>
      <c r="D985" s="372" t="s">
        <v>2925</v>
      </c>
      <c r="E985" s="372" t="s">
        <v>1955</v>
      </c>
      <c r="F985" s="372" t="str">
        <f>IFERROR(VLOOKUP(E985,[2]P!$D$2:$E$14,2,0),"Non")</f>
        <v>Oui</v>
      </c>
      <c r="G985" s="372" t="s">
        <v>666</v>
      </c>
      <c r="H985" s="373" t="s">
        <v>7</v>
      </c>
      <c r="I985" s="372" t="s">
        <v>2069</v>
      </c>
      <c r="J985" s="374">
        <v>43.47</v>
      </c>
    </row>
    <row r="986" spans="1:10" x14ac:dyDescent="0.3">
      <c r="A986" s="369" t="s">
        <v>2953</v>
      </c>
      <c r="B986" s="369" t="s">
        <v>194</v>
      </c>
      <c r="C986" s="369" t="s">
        <v>2920</v>
      </c>
      <c r="D986" s="369" t="s">
        <v>2925</v>
      </c>
      <c r="E986" s="369" t="s">
        <v>1966</v>
      </c>
      <c r="F986" s="369" t="str">
        <f>IFERROR(VLOOKUP(E986,[2]P!$D$2:$E$14,2,0),"Non")</f>
        <v>Oui</v>
      </c>
      <c r="G986" s="369" t="s">
        <v>666</v>
      </c>
      <c r="H986" s="370" t="s">
        <v>7</v>
      </c>
      <c r="I986" s="369" t="s">
        <v>2069</v>
      </c>
      <c r="J986" s="371">
        <v>10</v>
      </c>
    </row>
    <row r="987" spans="1:10" x14ac:dyDescent="0.3">
      <c r="A987" s="372" t="s">
        <v>2953</v>
      </c>
      <c r="B987" s="372" t="s">
        <v>194</v>
      </c>
      <c r="C987" s="372" t="s">
        <v>2920</v>
      </c>
      <c r="D987" s="372" t="s">
        <v>2925</v>
      </c>
      <c r="E987" s="372" t="s">
        <v>2928</v>
      </c>
      <c r="F987" s="372" t="str">
        <f>IFERROR(VLOOKUP(E987,[2]P!$D$2:$E$14,2,0),"Non")</f>
        <v>Oui</v>
      </c>
      <c r="G987" s="372" t="s">
        <v>666</v>
      </c>
      <c r="H987" s="373" t="s">
        <v>7</v>
      </c>
      <c r="I987" s="372" t="s">
        <v>2069</v>
      </c>
      <c r="J987" s="374">
        <v>0.04</v>
      </c>
    </row>
    <row r="988" spans="1:10" x14ac:dyDescent="0.3">
      <c r="A988" s="369" t="s">
        <v>2953</v>
      </c>
      <c r="B988" s="369" t="s">
        <v>627</v>
      </c>
      <c r="C988" s="369" t="s">
        <v>2920</v>
      </c>
      <c r="D988" s="369" t="s">
        <v>2925</v>
      </c>
      <c r="E988" s="369" t="s">
        <v>2945</v>
      </c>
      <c r="F988" s="369" t="str">
        <f>IFERROR(VLOOKUP(E988,[2]P!$D$2:$E$14,2,0),"Non")</f>
        <v>Oui</v>
      </c>
      <c r="G988" s="369" t="s">
        <v>666</v>
      </c>
      <c r="H988" s="370" t="s">
        <v>7</v>
      </c>
      <c r="I988" s="369" t="s">
        <v>2069</v>
      </c>
      <c r="J988" s="371">
        <v>0.02</v>
      </c>
    </row>
    <row r="989" spans="1:10" x14ac:dyDescent="0.3">
      <c r="A989" s="372" t="s">
        <v>2953</v>
      </c>
      <c r="B989" s="372" t="s">
        <v>377</v>
      </c>
      <c r="C989" s="372" t="s">
        <v>2920</v>
      </c>
      <c r="D989" s="372" t="s">
        <v>2925</v>
      </c>
      <c r="E989" s="372" t="s">
        <v>2928</v>
      </c>
      <c r="F989" s="372" t="str">
        <f>IFERROR(VLOOKUP(E989,[2]P!$D$2:$E$14,2,0),"Non")</f>
        <v>Oui</v>
      </c>
      <c r="G989" s="372" t="s">
        <v>666</v>
      </c>
      <c r="H989" s="373" t="s">
        <v>7</v>
      </c>
      <c r="I989" s="372" t="s">
        <v>2069</v>
      </c>
      <c r="J989" s="374">
        <v>1.94</v>
      </c>
    </row>
    <row r="990" spans="1:10" x14ac:dyDescent="0.3">
      <c r="A990" s="369" t="s">
        <v>2953</v>
      </c>
      <c r="B990" s="369" t="s">
        <v>196</v>
      </c>
      <c r="C990" s="369" t="s">
        <v>2920</v>
      </c>
      <c r="D990" s="369" t="s">
        <v>2922</v>
      </c>
      <c r="E990" s="369" t="s">
        <v>2042</v>
      </c>
      <c r="F990" s="369" t="str">
        <f>IFERROR(VLOOKUP(E990,[2]P!$D$2:$E$14,2,0),"Non")</f>
        <v>Non</v>
      </c>
      <c r="G990" s="369" t="s">
        <v>675</v>
      </c>
      <c r="H990" s="370" t="s">
        <v>675</v>
      </c>
      <c r="I990" s="369" t="s">
        <v>2069</v>
      </c>
      <c r="J990" s="371">
        <v>1.88</v>
      </c>
    </row>
    <row r="991" spans="1:10" x14ac:dyDescent="0.3">
      <c r="A991" s="372" t="s">
        <v>2953</v>
      </c>
      <c r="B991" s="372" t="s">
        <v>196</v>
      </c>
      <c r="C991" s="372" t="s">
        <v>2920</v>
      </c>
      <c r="D991" s="372" t="s">
        <v>2922</v>
      </c>
      <c r="E991" s="372" t="s">
        <v>2051</v>
      </c>
      <c r="F991" s="372" t="str">
        <f>IFERROR(VLOOKUP(E991,[2]P!$D$2:$E$14,2,0),"Non")</f>
        <v>Non</v>
      </c>
      <c r="G991" s="372" t="s">
        <v>675</v>
      </c>
      <c r="H991" s="373" t="s">
        <v>675</v>
      </c>
      <c r="I991" s="372" t="s">
        <v>2069</v>
      </c>
      <c r="J991" s="374">
        <v>7.64</v>
      </c>
    </row>
    <row r="992" spans="1:10" x14ac:dyDescent="0.3">
      <c r="A992" s="369" t="s">
        <v>2953</v>
      </c>
      <c r="B992" s="369" t="s">
        <v>196</v>
      </c>
      <c r="C992" s="369" t="s">
        <v>2920</v>
      </c>
      <c r="D992" s="369" t="s">
        <v>2922</v>
      </c>
      <c r="E992" s="369" t="s">
        <v>2044</v>
      </c>
      <c r="F992" s="369" t="str">
        <f>IFERROR(VLOOKUP(E992,[2]P!$D$2:$E$14,2,0),"Non")</f>
        <v>Non</v>
      </c>
      <c r="G992" s="369" t="s">
        <v>675</v>
      </c>
      <c r="H992" s="370" t="s">
        <v>675</v>
      </c>
      <c r="I992" s="369" t="s">
        <v>2069</v>
      </c>
      <c r="J992" s="371">
        <v>0.28999999999999998</v>
      </c>
    </row>
    <row r="993" spans="1:10" x14ac:dyDescent="0.3">
      <c r="A993" s="372" t="s">
        <v>2953</v>
      </c>
      <c r="B993" s="372" t="s">
        <v>3224</v>
      </c>
      <c r="C993" s="372" t="s">
        <v>2920</v>
      </c>
      <c r="D993" s="372" t="s">
        <v>2925</v>
      </c>
      <c r="E993" s="372" t="s">
        <v>2928</v>
      </c>
      <c r="F993" s="372" t="str">
        <f>IFERROR(VLOOKUP(E993,[2]P!$D$2:$E$14,2,0),"Non")</f>
        <v>Oui</v>
      </c>
      <c r="G993" s="372" t="s">
        <v>666</v>
      </c>
      <c r="H993" s="373" t="s">
        <v>7</v>
      </c>
      <c r="I993" s="372" t="s">
        <v>2069</v>
      </c>
      <c r="J993" s="374">
        <v>0.02</v>
      </c>
    </row>
    <row r="994" spans="1:10" x14ac:dyDescent="0.3">
      <c r="A994" s="369" t="s">
        <v>2953</v>
      </c>
      <c r="B994" s="369" t="s">
        <v>3225</v>
      </c>
      <c r="C994" s="369" t="s">
        <v>2920</v>
      </c>
      <c r="D994" s="369" t="s">
        <v>2925</v>
      </c>
      <c r="E994" s="369" t="s">
        <v>2945</v>
      </c>
      <c r="F994" s="369" t="str">
        <f>IFERROR(VLOOKUP(E994,[2]P!$D$2:$E$14,2,0),"Non")</f>
        <v>Oui</v>
      </c>
      <c r="G994" s="369" t="s">
        <v>666</v>
      </c>
      <c r="H994" s="370" t="s">
        <v>7</v>
      </c>
      <c r="I994" s="369" t="s">
        <v>2069</v>
      </c>
      <c r="J994" s="371">
        <v>0.01</v>
      </c>
    </row>
    <row r="995" spans="1:10" x14ac:dyDescent="0.3">
      <c r="A995" s="372" t="s">
        <v>2953</v>
      </c>
      <c r="B995" s="372" t="s">
        <v>534</v>
      </c>
      <c r="C995" s="372" t="s">
        <v>2920</v>
      </c>
      <c r="D995" s="372" t="s">
        <v>2922</v>
      </c>
      <c r="E995" s="372" t="s">
        <v>2051</v>
      </c>
      <c r="F995" s="372" t="str">
        <f>IFERROR(VLOOKUP(E995,[2]P!$D$2:$E$14,2,0),"Non")</f>
        <v>Non</v>
      </c>
      <c r="G995" s="372" t="s">
        <v>675</v>
      </c>
      <c r="H995" s="373" t="s">
        <v>675</v>
      </c>
      <c r="I995" s="372" t="s">
        <v>2069</v>
      </c>
      <c r="J995" s="374">
        <v>0.02</v>
      </c>
    </row>
    <row r="996" spans="1:10" x14ac:dyDescent="0.3">
      <c r="A996" s="369" t="s">
        <v>2953</v>
      </c>
      <c r="B996" s="369" t="s">
        <v>3226</v>
      </c>
      <c r="C996" s="369" t="s">
        <v>2920</v>
      </c>
      <c r="D996" s="369" t="s">
        <v>2925</v>
      </c>
      <c r="E996" s="369" t="s">
        <v>2945</v>
      </c>
      <c r="F996" s="369" t="str">
        <f>IFERROR(VLOOKUP(E996,[2]P!$D$2:$E$14,2,0),"Non")</f>
        <v>Oui</v>
      </c>
      <c r="G996" s="369" t="s">
        <v>666</v>
      </c>
      <c r="H996" s="370" t="s">
        <v>7</v>
      </c>
      <c r="I996" s="369" t="s">
        <v>2069</v>
      </c>
      <c r="J996" s="371">
        <v>0.01</v>
      </c>
    </row>
    <row r="997" spans="1:10" x14ac:dyDescent="0.3">
      <c r="A997" s="372" t="s">
        <v>2953</v>
      </c>
      <c r="B997" s="372" t="s">
        <v>3227</v>
      </c>
      <c r="C997" s="372" t="s">
        <v>2920</v>
      </c>
      <c r="D997" s="372" t="s">
        <v>2925</v>
      </c>
      <c r="E997" s="372" t="s">
        <v>1966</v>
      </c>
      <c r="F997" s="372" t="str">
        <f>IFERROR(VLOOKUP(E997,[2]P!$D$2:$E$14,2,0),"Non")</f>
        <v>Oui</v>
      </c>
      <c r="G997" s="372" t="s">
        <v>666</v>
      </c>
      <c r="H997" s="373" t="s">
        <v>7</v>
      </c>
      <c r="I997" s="372" t="s">
        <v>2069</v>
      </c>
      <c r="J997" s="374">
        <v>2</v>
      </c>
    </row>
    <row r="998" spans="1:10" x14ac:dyDescent="0.3">
      <c r="A998" s="369" t="s">
        <v>2953</v>
      </c>
      <c r="B998" s="369" t="s">
        <v>3227</v>
      </c>
      <c r="C998" s="369" t="s">
        <v>2920</v>
      </c>
      <c r="D998" s="369" t="s">
        <v>2925</v>
      </c>
      <c r="E998" s="369" t="s">
        <v>2928</v>
      </c>
      <c r="F998" s="369" t="str">
        <f>IFERROR(VLOOKUP(E998,[2]P!$D$2:$E$14,2,0),"Non")</f>
        <v>Oui</v>
      </c>
      <c r="G998" s="369" t="s">
        <v>666</v>
      </c>
      <c r="H998" s="370" t="s">
        <v>7</v>
      </c>
      <c r="I998" s="369" t="s">
        <v>2069</v>
      </c>
      <c r="J998" s="371">
        <v>2.58</v>
      </c>
    </row>
    <row r="999" spans="1:10" x14ac:dyDescent="0.3">
      <c r="A999" s="372" t="s">
        <v>2953</v>
      </c>
      <c r="B999" s="372" t="s">
        <v>3228</v>
      </c>
      <c r="C999" s="372" t="s">
        <v>2920</v>
      </c>
      <c r="D999" s="372" t="s">
        <v>2925</v>
      </c>
      <c r="E999" s="372" t="s">
        <v>1966</v>
      </c>
      <c r="F999" s="372" t="str">
        <f>IFERROR(VLOOKUP(E999,[2]P!$D$2:$E$14,2,0),"Non")</f>
        <v>Oui</v>
      </c>
      <c r="G999" s="372" t="s">
        <v>666</v>
      </c>
      <c r="H999" s="373" t="s">
        <v>7</v>
      </c>
      <c r="I999" s="372" t="s">
        <v>2069</v>
      </c>
      <c r="J999" s="374">
        <v>0.5</v>
      </c>
    </row>
    <row r="1000" spans="1:10" x14ac:dyDescent="0.3">
      <c r="A1000" s="369" t="s">
        <v>2953</v>
      </c>
      <c r="B1000" s="369" t="s">
        <v>3228</v>
      </c>
      <c r="C1000" s="369" t="s">
        <v>2920</v>
      </c>
      <c r="D1000" s="369" t="s">
        <v>2925</v>
      </c>
      <c r="E1000" s="369" t="s">
        <v>2945</v>
      </c>
      <c r="F1000" s="369" t="str">
        <f>IFERROR(VLOOKUP(E1000,[2]P!$D$2:$E$14,2,0),"Non")</f>
        <v>Oui</v>
      </c>
      <c r="G1000" s="369" t="s">
        <v>666</v>
      </c>
      <c r="H1000" s="370" t="s">
        <v>7</v>
      </c>
      <c r="I1000" s="369" t="s">
        <v>2069</v>
      </c>
      <c r="J1000" s="371">
        <v>0.01</v>
      </c>
    </row>
    <row r="1001" spans="1:10" x14ac:dyDescent="0.3">
      <c r="A1001" s="372" t="s">
        <v>2953</v>
      </c>
      <c r="B1001" s="372" t="s">
        <v>3228</v>
      </c>
      <c r="C1001" s="372" t="s">
        <v>2920</v>
      </c>
      <c r="D1001" s="372" t="s">
        <v>2925</v>
      </c>
      <c r="E1001" s="372" t="s">
        <v>2928</v>
      </c>
      <c r="F1001" s="372" t="str">
        <f>IFERROR(VLOOKUP(E1001,[2]P!$D$2:$E$14,2,0),"Non")</f>
        <v>Oui</v>
      </c>
      <c r="G1001" s="372" t="s">
        <v>666</v>
      </c>
      <c r="H1001" s="373" t="s">
        <v>7</v>
      </c>
      <c r="I1001" s="372" t="s">
        <v>2069</v>
      </c>
      <c r="J1001" s="374">
        <v>0.57999999999999996</v>
      </c>
    </row>
    <row r="1002" spans="1:10" x14ac:dyDescent="0.3">
      <c r="A1002" s="369" t="s">
        <v>2953</v>
      </c>
      <c r="B1002" s="369" t="s">
        <v>648</v>
      </c>
      <c r="C1002" s="369" t="s">
        <v>2920</v>
      </c>
      <c r="D1002" s="369" t="s">
        <v>2925</v>
      </c>
      <c r="E1002" s="369" t="s">
        <v>2945</v>
      </c>
      <c r="F1002" s="369" t="str">
        <f>IFERROR(VLOOKUP(E1002,[2]P!$D$2:$E$14,2,0),"Non")</f>
        <v>Oui</v>
      </c>
      <c r="G1002" s="369" t="s">
        <v>666</v>
      </c>
      <c r="H1002" s="370" t="s">
        <v>7</v>
      </c>
      <c r="I1002" s="369" t="s">
        <v>2069</v>
      </c>
      <c r="J1002" s="371">
        <v>0.01</v>
      </c>
    </row>
    <row r="1003" spans="1:10" x14ac:dyDescent="0.3">
      <c r="A1003" s="372" t="s">
        <v>2953</v>
      </c>
      <c r="B1003" s="372" t="s">
        <v>521</v>
      </c>
      <c r="C1003" s="372" t="s">
        <v>2920</v>
      </c>
      <c r="D1003" s="372" t="s">
        <v>2925</v>
      </c>
      <c r="E1003" s="372" t="s">
        <v>2945</v>
      </c>
      <c r="F1003" s="372" t="str">
        <f>IFERROR(VLOOKUP(E1003,[2]P!$D$2:$E$14,2,0),"Non")</f>
        <v>Oui</v>
      </c>
      <c r="G1003" s="372" t="s">
        <v>666</v>
      </c>
      <c r="H1003" s="373" t="s">
        <v>7</v>
      </c>
      <c r="I1003" s="372" t="s">
        <v>2069</v>
      </c>
      <c r="J1003" s="374">
        <v>0.02</v>
      </c>
    </row>
    <row r="1004" spans="1:10" x14ac:dyDescent="0.3">
      <c r="A1004" s="369" t="s">
        <v>2953</v>
      </c>
      <c r="B1004" s="369" t="s">
        <v>364</v>
      </c>
      <c r="C1004" s="369" t="s">
        <v>2920</v>
      </c>
      <c r="D1004" s="369" t="s">
        <v>2925</v>
      </c>
      <c r="E1004" s="369" t="s">
        <v>1966</v>
      </c>
      <c r="F1004" s="369" t="str">
        <f>IFERROR(VLOOKUP(E1004,[2]P!$D$2:$E$14,2,0),"Non")</f>
        <v>Oui</v>
      </c>
      <c r="G1004" s="369" t="s">
        <v>666</v>
      </c>
      <c r="H1004" s="370" t="s">
        <v>7</v>
      </c>
      <c r="I1004" s="369" t="s">
        <v>2069</v>
      </c>
      <c r="J1004" s="371">
        <v>2</v>
      </c>
    </row>
    <row r="1005" spans="1:10" x14ac:dyDescent="0.3">
      <c r="A1005" s="372" t="s">
        <v>2953</v>
      </c>
      <c r="B1005" s="372" t="s">
        <v>3229</v>
      </c>
      <c r="C1005" s="372" t="s">
        <v>2920</v>
      </c>
      <c r="D1005" s="372" t="s">
        <v>2922</v>
      </c>
      <c r="E1005" s="372" t="s">
        <v>2924</v>
      </c>
      <c r="F1005" s="372" t="str">
        <f>IFERROR(VLOOKUP(E1005,[2]P!$D$2:$E$14,2,0),"Non")</f>
        <v>Non</v>
      </c>
      <c r="G1005" s="372" t="s">
        <v>675</v>
      </c>
      <c r="H1005" s="373" t="s">
        <v>675</v>
      </c>
      <c r="I1005" s="372" t="s">
        <v>2069</v>
      </c>
      <c r="J1005" s="374">
        <v>0.06</v>
      </c>
    </row>
    <row r="1006" spans="1:10" x14ac:dyDescent="0.3">
      <c r="A1006" s="369" t="s">
        <v>2953</v>
      </c>
      <c r="B1006" s="369" t="s">
        <v>3230</v>
      </c>
      <c r="C1006" s="369" t="s">
        <v>2920</v>
      </c>
      <c r="D1006" s="369" t="s">
        <v>2925</v>
      </c>
      <c r="E1006" s="369" t="s">
        <v>2928</v>
      </c>
      <c r="F1006" s="369" t="str">
        <f>IFERROR(VLOOKUP(E1006,[2]P!$D$2:$E$14,2,0),"Non")</f>
        <v>Oui</v>
      </c>
      <c r="G1006" s="369" t="s">
        <v>666</v>
      </c>
      <c r="H1006" s="370" t="s">
        <v>7</v>
      </c>
      <c r="I1006" s="369" t="s">
        <v>2069</v>
      </c>
      <c r="J1006" s="371">
        <v>18.59</v>
      </c>
    </row>
    <row r="1007" spans="1:10" x14ac:dyDescent="0.3">
      <c r="A1007" s="372" t="s">
        <v>2953</v>
      </c>
      <c r="B1007" s="372" t="s">
        <v>522</v>
      </c>
      <c r="C1007" s="372" t="s">
        <v>2920</v>
      </c>
      <c r="D1007" s="372" t="s">
        <v>2925</v>
      </c>
      <c r="E1007" s="372" t="s">
        <v>2945</v>
      </c>
      <c r="F1007" s="372" t="str">
        <f>IFERROR(VLOOKUP(E1007,[2]P!$D$2:$E$14,2,0),"Non")</f>
        <v>Oui</v>
      </c>
      <c r="G1007" s="372" t="s">
        <v>666</v>
      </c>
      <c r="H1007" s="373" t="s">
        <v>7</v>
      </c>
      <c r="I1007" s="372" t="s">
        <v>2069</v>
      </c>
      <c r="J1007" s="374">
        <v>0.02</v>
      </c>
    </row>
    <row r="1008" spans="1:10" x14ac:dyDescent="0.3">
      <c r="A1008" s="369" t="s">
        <v>2953</v>
      </c>
      <c r="B1008" s="369" t="s">
        <v>3231</v>
      </c>
      <c r="C1008" s="369" t="s">
        <v>2920</v>
      </c>
      <c r="D1008" s="369" t="s">
        <v>2925</v>
      </c>
      <c r="E1008" s="369" t="s">
        <v>1966</v>
      </c>
      <c r="F1008" s="369" t="str">
        <f>IFERROR(VLOOKUP(E1008,[2]P!$D$2:$E$14,2,0),"Non")</f>
        <v>Oui</v>
      </c>
      <c r="G1008" s="369" t="s">
        <v>666</v>
      </c>
      <c r="H1008" s="370" t="s">
        <v>7</v>
      </c>
      <c r="I1008" s="369" t="s">
        <v>2069</v>
      </c>
      <c r="J1008" s="371">
        <v>10</v>
      </c>
    </row>
    <row r="1009" spans="1:10" x14ac:dyDescent="0.3">
      <c r="A1009" s="372" t="s">
        <v>2953</v>
      </c>
      <c r="B1009" s="372" t="s">
        <v>3231</v>
      </c>
      <c r="C1009" s="372" t="s">
        <v>2920</v>
      </c>
      <c r="D1009" s="372" t="s">
        <v>2925</v>
      </c>
      <c r="E1009" s="372" t="s">
        <v>2945</v>
      </c>
      <c r="F1009" s="372" t="str">
        <f>IFERROR(VLOOKUP(E1009,[2]P!$D$2:$E$14,2,0),"Non")</f>
        <v>Oui</v>
      </c>
      <c r="G1009" s="372" t="s">
        <v>666</v>
      </c>
      <c r="H1009" s="373" t="s">
        <v>7</v>
      </c>
      <c r="I1009" s="372" t="s">
        <v>2069</v>
      </c>
      <c r="J1009" s="374">
        <v>0.01</v>
      </c>
    </row>
    <row r="1010" spans="1:10" x14ac:dyDescent="0.3">
      <c r="A1010" s="369" t="s">
        <v>2953</v>
      </c>
      <c r="B1010" s="369" t="s">
        <v>3231</v>
      </c>
      <c r="C1010" s="369" t="s">
        <v>2920</v>
      </c>
      <c r="D1010" s="369" t="s">
        <v>2925</v>
      </c>
      <c r="E1010" s="369" t="s">
        <v>2928</v>
      </c>
      <c r="F1010" s="369" t="str">
        <f>IFERROR(VLOOKUP(E1010,[2]P!$D$2:$E$14,2,0),"Non")</f>
        <v>Oui</v>
      </c>
      <c r="G1010" s="369" t="s">
        <v>666</v>
      </c>
      <c r="H1010" s="370" t="s">
        <v>7</v>
      </c>
      <c r="I1010" s="369" t="s">
        <v>2069</v>
      </c>
      <c r="J1010" s="371">
        <v>4.8099999999999996</v>
      </c>
    </row>
    <row r="1011" spans="1:10" x14ac:dyDescent="0.3">
      <c r="A1011" s="372" t="s">
        <v>2953</v>
      </c>
      <c r="B1011" s="372" t="s">
        <v>634</v>
      </c>
      <c r="C1011" s="372" t="s">
        <v>2920</v>
      </c>
      <c r="D1011" s="372" t="s">
        <v>2925</v>
      </c>
      <c r="E1011" s="372" t="s">
        <v>2945</v>
      </c>
      <c r="F1011" s="372" t="str">
        <f>IFERROR(VLOOKUP(E1011,[2]P!$D$2:$E$14,2,0),"Non")</f>
        <v>Oui</v>
      </c>
      <c r="G1011" s="372" t="s">
        <v>666</v>
      </c>
      <c r="H1011" s="373" t="s">
        <v>7</v>
      </c>
      <c r="I1011" s="372" t="s">
        <v>2069</v>
      </c>
      <c r="J1011" s="374">
        <v>0.01</v>
      </c>
    </row>
    <row r="1012" spans="1:10" x14ac:dyDescent="0.3">
      <c r="A1012" s="369" t="s">
        <v>2953</v>
      </c>
      <c r="B1012" s="369" t="s">
        <v>424</v>
      </c>
      <c r="C1012" s="369" t="s">
        <v>2920</v>
      </c>
      <c r="D1012" s="369" t="s">
        <v>2922</v>
      </c>
      <c r="E1012" s="369" t="s">
        <v>2050</v>
      </c>
      <c r="F1012" s="369" t="str">
        <f>IFERROR(VLOOKUP(E1012,[2]P!$D$2:$E$14,2,0),"Non")</f>
        <v>Non</v>
      </c>
      <c r="G1012" s="369" t="s">
        <v>675</v>
      </c>
      <c r="H1012" s="370" t="s">
        <v>675</v>
      </c>
      <c r="I1012" s="369" t="s">
        <v>2069</v>
      </c>
      <c r="J1012" s="371">
        <v>0.18</v>
      </c>
    </row>
    <row r="1013" spans="1:10" x14ac:dyDescent="0.3">
      <c r="A1013" s="372" t="s">
        <v>2953</v>
      </c>
      <c r="B1013" s="372" t="s">
        <v>424</v>
      </c>
      <c r="C1013" s="372" t="s">
        <v>2920</v>
      </c>
      <c r="D1013" s="372" t="s">
        <v>2922</v>
      </c>
      <c r="E1013" s="372" t="s">
        <v>1931</v>
      </c>
      <c r="F1013" s="372" t="str">
        <f>IFERROR(VLOOKUP(E1013,[2]P!$D$2:$E$14,2,0),"Non")</f>
        <v>Non</v>
      </c>
      <c r="G1013" s="372" t="s">
        <v>675</v>
      </c>
      <c r="H1013" s="373" t="s">
        <v>675</v>
      </c>
      <c r="I1013" s="372" t="s">
        <v>2069</v>
      </c>
      <c r="J1013" s="374">
        <v>0.06</v>
      </c>
    </row>
    <row r="1014" spans="1:10" x14ac:dyDescent="0.3">
      <c r="A1014" s="369" t="s">
        <v>2953</v>
      </c>
      <c r="B1014" s="369" t="s">
        <v>424</v>
      </c>
      <c r="C1014" s="369" t="s">
        <v>2920</v>
      </c>
      <c r="D1014" s="369" t="s">
        <v>2922</v>
      </c>
      <c r="E1014" s="369" t="s">
        <v>2924</v>
      </c>
      <c r="F1014" s="369" t="str">
        <f>IFERROR(VLOOKUP(E1014,[2]P!$D$2:$E$14,2,0),"Non")</f>
        <v>Non</v>
      </c>
      <c r="G1014" s="369" t="s">
        <v>675</v>
      </c>
      <c r="H1014" s="370" t="s">
        <v>675</v>
      </c>
      <c r="I1014" s="369" t="s">
        <v>2069</v>
      </c>
      <c r="J1014" s="371">
        <v>0.04</v>
      </c>
    </row>
    <row r="1015" spans="1:10" x14ac:dyDescent="0.3">
      <c r="A1015" s="372" t="s">
        <v>2953</v>
      </c>
      <c r="B1015" s="372" t="s">
        <v>424</v>
      </c>
      <c r="C1015" s="372" t="s">
        <v>2920</v>
      </c>
      <c r="D1015" s="372" t="s">
        <v>2922</v>
      </c>
      <c r="E1015" s="372" t="s">
        <v>2054</v>
      </c>
      <c r="F1015" s="372" t="str">
        <f>IFERROR(VLOOKUP(E1015,[2]P!$D$2:$E$14,2,0),"Non")</f>
        <v>Non</v>
      </c>
      <c r="G1015" s="372" t="s">
        <v>675</v>
      </c>
      <c r="H1015" s="373" t="s">
        <v>675</v>
      </c>
      <c r="I1015" s="372" t="s">
        <v>2069</v>
      </c>
      <c r="J1015" s="374">
        <v>0.08</v>
      </c>
    </row>
    <row r="1016" spans="1:10" x14ac:dyDescent="0.3">
      <c r="A1016" s="369" t="s">
        <v>2953</v>
      </c>
      <c r="B1016" s="369" t="s">
        <v>424</v>
      </c>
      <c r="C1016" s="369" t="s">
        <v>2920</v>
      </c>
      <c r="D1016" s="369" t="s">
        <v>2922</v>
      </c>
      <c r="E1016" s="369" t="s">
        <v>2044</v>
      </c>
      <c r="F1016" s="369" t="str">
        <f>IFERROR(VLOOKUP(E1016,[2]P!$D$2:$E$14,2,0),"Non")</f>
        <v>Non</v>
      </c>
      <c r="G1016" s="369" t="s">
        <v>675</v>
      </c>
      <c r="H1016" s="370" t="s">
        <v>675</v>
      </c>
      <c r="I1016" s="369" t="s">
        <v>2069</v>
      </c>
      <c r="J1016" s="371">
        <v>0.05</v>
      </c>
    </row>
    <row r="1017" spans="1:10" x14ac:dyDescent="0.3">
      <c r="A1017" s="372" t="s">
        <v>2953</v>
      </c>
      <c r="B1017" s="372" t="s">
        <v>424</v>
      </c>
      <c r="C1017" s="372" t="s">
        <v>2920</v>
      </c>
      <c r="D1017" s="372" t="s">
        <v>2922</v>
      </c>
      <c r="E1017" s="372" t="s">
        <v>2053</v>
      </c>
      <c r="F1017" s="372" t="str">
        <f>IFERROR(VLOOKUP(E1017,[2]P!$D$2:$E$14,2,0),"Non")</f>
        <v>Non</v>
      </c>
      <c r="G1017" s="372" t="s">
        <v>675</v>
      </c>
      <c r="H1017" s="373" t="s">
        <v>675</v>
      </c>
      <c r="I1017" s="372" t="s">
        <v>2069</v>
      </c>
      <c r="J1017" s="374">
        <v>0.02</v>
      </c>
    </row>
    <row r="1018" spans="1:10" x14ac:dyDescent="0.3">
      <c r="A1018" s="369" t="s">
        <v>2953</v>
      </c>
      <c r="B1018" s="369" t="s">
        <v>252</v>
      </c>
      <c r="C1018" s="369" t="s">
        <v>2920</v>
      </c>
      <c r="D1018" s="369" t="s">
        <v>2925</v>
      </c>
      <c r="E1018" s="369" t="s">
        <v>1966</v>
      </c>
      <c r="F1018" s="369" t="str">
        <f>IFERROR(VLOOKUP(E1018,[2]P!$D$2:$E$14,2,0),"Non")</f>
        <v>Oui</v>
      </c>
      <c r="G1018" s="369" t="s">
        <v>666</v>
      </c>
      <c r="H1018" s="370" t="s">
        <v>7</v>
      </c>
      <c r="I1018" s="369" t="s">
        <v>2069</v>
      </c>
      <c r="J1018" s="371">
        <v>5</v>
      </c>
    </row>
    <row r="1019" spans="1:10" x14ac:dyDescent="0.3">
      <c r="A1019" s="372" t="s">
        <v>2953</v>
      </c>
      <c r="B1019" s="372" t="s">
        <v>3232</v>
      </c>
      <c r="C1019" s="372" t="s">
        <v>2920</v>
      </c>
      <c r="D1019" s="372" t="s">
        <v>2925</v>
      </c>
      <c r="E1019" s="372" t="s">
        <v>2945</v>
      </c>
      <c r="F1019" s="372" t="str">
        <f>IFERROR(VLOOKUP(E1019,[2]P!$D$2:$E$14,2,0),"Non")</f>
        <v>Oui</v>
      </c>
      <c r="G1019" s="372" t="s">
        <v>666</v>
      </c>
      <c r="H1019" s="373" t="s">
        <v>7</v>
      </c>
      <c r="I1019" s="372" t="s">
        <v>2069</v>
      </c>
      <c r="J1019" s="374">
        <v>0.01</v>
      </c>
    </row>
    <row r="1020" spans="1:10" x14ac:dyDescent="0.3">
      <c r="A1020" s="369" t="s">
        <v>2953</v>
      </c>
      <c r="B1020" s="369" t="s">
        <v>3233</v>
      </c>
      <c r="C1020" s="369" t="s">
        <v>2920</v>
      </c>
      <c r="D1020" s="369" t="s">
        <v>2935</v>
      </c>
      <c r="E1020" s="369" t="s">
        <v>1987</v>
      </c>
      <c r="F1020" s="369" t="str">
        <f>IFERROR(VLOOKUP(E1020,[2]P!$D$2:$E$14,2,0),"Non")</f>
        <v>Oui</v>
      </c>
      <c r="G1020" s="369" t="s">
        <v>666</v>
      </c>
      <c r="H1020" s="370" t="s">
        <v>7</v>
      </c>
      <c r="I1020" s="369" t="s">
        <v>2069</v>
      </c>
      <c r="J1020" s="371">
        <v>24.92</v>
      </c>
    </row>
    <row r="1021" spans="1:10" x14ac:dyDescent="0.3">
      <c r="A1021" s="372" t="s">
        <v>2953</v>
      </c>
      <c r="B1021" s="372" t="s">
        <v>3234</v>
      </c>
      <c r="C1021" s="372" t="s">
        <v>2920</v>
      </c>
      <c r="D1021" s="372" t="s">
        <v>2922</v>
      </c>
      <c r="E1021" s="372" t="s">
        <v>2924</v>
      </c>
      <c r="F1021" s="372" t="str">
        <f>IFERROR(VLOOKUP(E1021,[2]P!$D$2:$E$14,2,0),"Non")</f>
        <v>Non</v>
      </c>
      <c r="G1021" s="372" t="s">
        <v>675</v>
      </c>
      <c r="H1021" s="373" t="s">
        <v>675</v>
      </c>
      <c r="I1021" s="372" t="s">
        <v>2069</v>
      </c>
      <c r="J1021" s="374">
        <v>0.03</v>
      </c>
    </row>
    <row r="1022" spans="1:10" x14ac:dyDescent="0.3">
      <c r="A1022" s="369" t="s">
        <v>2953</v>
      </c>
      <c r="B1022" s="369" t="s">
        <v>3234</v>
      </c>
      <c r="C1022" s="369" t="s">
        <v>2920</v>
      </c>
      <c r="D1022" s="369" t="s">
        <v>2922</v>
      </c>
      <c r="E1022" s="369" t="s">
        <v>2042</v>
      </c>
      <c r="F1022" s="369" t="str">
        <f>IFERROR(VLOOKUP(E1022,[2]P!$D$2:$E$14,2,0),"Non")</f>
        <v>Non</v>
      </c>
      <c r="G1022" s="369" t="s">
        <v>675</v>
      </c>
      <c r="H1022" s="370" t="s">
        <v>675</v>
      </c>
      <c r="I1022" s="369" t="s">
        <v>2069</v>
      </c>
      <c r="J1022" s="371">
        <v>295.27999999999997</v>
      </c>
    </row>
    <row r="1023" spans="1:10" x14ac:dyDescent="0.3">
      <c r="A1023" s="372" t="s">
        <v>2953</v>
      </c>
      <c r="B1023" s="372" t="s">
        <v>3234</v>
      </c>
      <c r="C1023" s="372" t="s">
        <v>2920</v>
      </c>
      <c r="D1023" s="372" t="s">
        <v>2922</v>
      </c>
      <c r="E1023" s="372" t="s">
        <v>2052</v>
      </c>
      <c r="F1023" s="372" t="str">
        <f>IFERROR(VLOOKUP(E1023,[2]P!$D$2:$E$14,2,0),"Non")</f>
        <v>Non</v>
      </c>
      <c r="G1023" s="372" t="s">
        <v>675</v>
      </c>
      <c r="H1023" s="373" t="s">
        <v>675</v>
      </c>
      <c r="I1023" s="372" t="s">
        <v>2069</v>
      </c>
      <c r="J1023" s="374">
        <v>26.78</v>
      </c>
    </row>
    <row r="1024" spans="1:10" x14ac:dyDescent="0.3">
      <c r="A1024" s="369" t="s">
        <v>2953</v>
      </c>
      <c r="B1024" s="369" t="s">
        <v>3234</v>
      </c>
      <c r="C1024" s="369" t="s">
        <v>2920</v>
      </c>
      <c r="D1024" s="369" t="s">
        <v>2922</v>
      </c>
      <c r="E1024" s="369" t="s">
        <v>2051</v>
      </c>
      <c r="F1024" s="369" t="str">
        <f>IFERROR(VLOOKUP(E1024,[2]P!$D$2:$E$14,2,0),"Non")</f>
        <v>Non</v>
      </c>
      <c r="G1024" s="369" t="s">
        <v>675</v>
      </c>
      <c r="H1024" s="370" t="s">
        <v>675</v>
      </c>
      <c r="I1024" s="369" t="s">
        <v>2069</v>
      </c>
      <c r="J1024" s="371">
        <v>113.99</v>
      </c>
    </row>
    <row r="1025" spans="1:10" x14ac:dyDescent="0.3">
      <c r="A1025" s="372" t="s">
        <v>2953</v>
      </c>
      <c r="B1025" s="372" t="s">
        <v>3234</v>
      </c>
      <c r="C1025" s="372" t="s">
        <v>2920</v>
      </c>
      <c r="D1025" s="372" t="s">
        <v>2922</v>
      </c>
      <c r="E1025" s="372" t="s">
        <v>2044</v>
      </c>
      <c r="F1025" s="372" t="str">
        <f>IFERROR(VLOOKUP(E1025,[2]P!$D$2:$E$14,2,0),"Non")</f>
        <v>Non</v>
      </c>
      <c r="G1025" s="372" t="s">
        <v>675</v>
      </c>
      <c r="H1025" s="373" t="s">
        <v>675</v>
      </c>
      <c r="I1025" s="372" t="s">
        <v>2069</v>
      </c>
      <c r="J1025" s="374">
        <v>5.52</v>
      </c>
    </row>
    <row r="1026" spans="1:10" x14ac:dyDescent="0.3">
      <c r="A1026" s="369" t="s">
        <v>2953</v>
      </c>
      <c r="B1026" s="369" t="s">
        <v>3234</v>
      </c>
      <c r="C1026" s="369" t="s">
        <v>2920</v>
      </c>
      <c r="D1026" s="369" t="s">
        <v>2922</v>
      </c>
      <c r="E1026" s="369" t="s">
        <v>2043</v>
      </c>
      <c r="F1026" s="369" t="str">
        <f>IFERROR(VLOOKUP(E1026,[2]P!$D$2:$E$14,2,0),"Non")</f>
        <v>Non</v>
      </c>
      <c r="G1026" s="369" t="s">
        <v>675</v>
      </c>
      <c r="H1026" s="370" t="s">
        <v>675</v>
      </c>
      <c r="I1026" s="369" t="s">
        <v>2069</v>
      </c>
      <c r="J1026" s="371">
        <v>10.29</v>
      </c>
    </row>
    <row r="1027" spans="1:10" x14ac:dyDescent="0.3">
      <c r="A1027" s="372" t="s">
        <v>2953</v>
      </c>
      <c r="B1027" s="372" t="s">
        <v>3235</v>
      </c>
      <c r="C1027" s="372" t="s">
        <v>2920</v>
      </c>
      <c r="D1027" s="372" t="s">
        <v>2921</v>
      </c>
      <c r="E1027" s="372" t="s">
        <v>2041</v>
      </c>
      <c r="F1027" s="372" t="str">
        <f>IFERROR(VLOOKUP(E1027,[2]P!$D$2:$E$14,2,0),"Non")</f>
        <v>Non</v>
      </c>
      <c r="G1027" s="372" t="s">
        <v>675</v>
      </c>
      <c r="H1027" s="373" t="s">
        <v>675</v>
      </c>
      <c r="I1027" s="372" t="s">
        <v>2069</v>
      </c>
      <c r="J1027" s="374">
        <v>2.36</v>
      </c>
    </row>
    <row r="1028" spans="1:10" x14ac:dyDescent="0.3">
      <c r="A1028" s="369" t="s">
        <v>2953</v>
      </c>
      <c r="B1028" s="369" t="s">
        <v>61</v>
      </c>
      <c r="C1028" s="369" t="s">
        <v>2920</v>
      </c>
      <c r="D1028" s="369" t="s">
        <v>2925</v>
      </c>
      <c r="E1028" s="369" t="s">
        <v>2945</v>
      </c>
      <c r="F1028" s="369" t="str">
        <f>IFERROR(VLOOKUP(E1028,[2]P!$D$2:$E$14,2,0),"Non")</f>
        <v>Oui</v>
      </c>
      <c r="G1028" s="369" t="s">
        <v>666</v>
      </c>
      <c r="H1028" s="370" t="s">
        <v>7</v>
      </c>
      <c r="I1028" s="369" t="s">
        <v>2069</v>
      </c>
      <c r="J1028" s="371">
        <v>0.01</v>
      </c>
    </row>
    <row r="1029" spans="1:10" x14ac:dyDescent="0.3">
      <c r="A1029" s="372" t="s">
        <v>2953</v>
      </c>
      <c r="B1029" s="372" t="s">
        <v>61</v>
      </c>
      <c r="C1029" s="372" t="s">
        <v>2920</v>
      </c>
      <c r="D1029" s="372" t="s">
        <v>2925</v>
      </c>
      <c r="E1029" s="372" t="s">
        <v>2928</v>
      </c>
      <c r="F1029" s="372" t="str">
        <f>IFERROR(VLOOKUP(E1029,[2]P!$D$2:$E$14,2,0),"Non")</f>
        <v>Oui</v>
      </c>
      <c r="G1029" s="372" t="s">
        <v>666</v>
      </c>
      <c r="H1029" s="373" t="s">
        <v>7</v>
      </c>
      <c r="I1029" s="372" t="s">
        <v>2069</v>
      </c>
      <c r="J1029" s="374">
        <v>187.5</v>
      </c>
    </row>
    <row r="1030" spans="1:10" x14ac:dyDescent="0.3">
      <c r="A1030" s="369" t="s">
        <v>2953</v>
      </c>
      <c r="B1030" s="369" t="s">
        <v>3236</v>
      </c>
      <c r="C1030" s="369" t="s">
        <v>2920</v>
      </c>
      <c r="D1030" s="369" t="s">
        <v>2925</v>
      </c>
      <c r="E1030" s="369" t="s">
        <v>2928</v>
      </c>
      <c r="F1030" s="369" t="str">
        <f>IFERROR(VLOOKUP(E1030,[2]P!$D$2:$E$14,2,0),"Non")</f>
        <v>Oui</v>
      </c>
      <c r="G1030" s="369" t="s">
        <v>666</v>
      </c>
      <c r="H1030" s="370" t="s">
        <v>7</v>
      </c>
      <c r="I1030" s="369" t="s">
        <v>2069</v>
      </c>
      <c r="J1030" s="371">
        <v>0.01</v>
      </c>
    </row>
    <row r="1031" spans="1:10" x14ac:dyDescent="0.3">
      <c r="A1031" s="372" t="s">
        <v>2953</v>
      </c>
      <c r="B1031" s="372" t="s">
        <v>3237</v>
      </c>
      <c r="C1031" s="372" t="s">
        <v>2920</v>
      </c>
      <c r="D1031" s="372" t="s">
        <v>2925</v>
      </c>
      <c r="E1031" s="372" t="s">
        <v>1966</v>
      </c>
      <c r="F1031" s="372" t="str">
        <f>IFERROR(VLOOKUP(E1031,[2]P!$D$2:$E$14,2,0),"Non")</f>
        <v>Oui</v>
      </c>
      <c r="G1031" s="372" t="s">
        <v>666</v>
      </c>
      <c r="H1031" s="373" t="s">
        <v>7</v>
      </c>
      <c r="I1031" s="372" t="s">
        <v>2069</v>
      </c>
      <c r="J1031" s="374">
        <v>11</v>
      </c>
    </row>
    <row r="1032" spans="1:10" x14ac:dyDescent="0.3">
      <c r="A1032" s="369" t="s">
        <v>2953</v>
      </c>
      <c r="B1032" s="369" t="s">
        <v>3237</v>
      </c>
      <c r="C1032" s="369" t="s">
        <v>2920</v>
      </c>
      <c r="D1032" s="369" t="s">
        <v>2925</v>
      </c>
      <c r="E1032" s="369" t="s">
        <v>2945</v>
      </c>
      <c r="F1032" s="369" t="str">
        <f>IFERROR(VLOOKUP(E1032,[2]P!$D$2:$E$14,2,0),"Non")</f>
        <v>Oui</v>
      </c>
      <c r="G1032" s="369" t="s">
        <v>666</v>
      </c>
      <c r="H1032" s="370" t="s">
        <v>7</v>
      </c>
      <c r="I1032" s="369" t="s">
        <v>2069</v>
      </c>
      <c r="J1032" s="371">
        <v>0.01</v>
      </c>
    </row>
    <row r="1033" spans="1:10" x14ac:dyDescent="0.3">
      <c r="A1033" s="372" t="s">
        <v>2953</v>
      </c>
      <c r="B1033" s="372" t="s">
        <v>3238</v>
      </c>
      <c r="C1033" s="372" t="s">
        <v>2920</v>
      </c>
      <c r="D1033" s="372" t="s">
        <v>2925</v>
      </c>
      <c r="E1033" s="372" t="s">
        <v>2928</v>
      </c>
      <c r="F1033" s="372" t="str">
        <f>IFERROR(VLOOKUP(E1033,[2]P!$D$2:$E$14,2,0),"Non")</f>
        <v>Oui</v>
      </c>
      <c r="G1033" s="372" t="s">
        <v>666</v>
      </c>
      <c r="H1033" s="373" t="s">
        <v>7</v>
      </c>
      <c r="I1033" s="372" t="s">
        <v>2069</v>
      </c>
      <c r="J1033" s="374">
        <v>2.09</v>
      </c>
    </row>
    <row r="1034" spans="1:10" x14ac:dyDescent="0.3">
      <c r="A1034" s="369" t="s">
        <v>2953</v>
      </c>
      <c r="B1034" s="369" t="s">
        <v>3239</v>
      </c>
      <c r="C1034" s="369" t="s">
        <v>2920</v>
      </c>
      <c r="D1034" s="369" t="s">
        <v>2922</v>
      </c>
      <c r="E1034" s="369" t="s">
        <v>2924</v>
      </c>
      <c r="F1034" s="369" t="str">
        <f>IFERROR(VLOOKUP(E1034,[2]P!$D$2:$E$14,2,0),"Non")</f>
        <v>Non</v>
      </c>
      <c r="G1034" s="369" t="s">
        <v>675</v>
      </c>
      <c r="H1034" s="370" t="s">
        <v>675</v>
      </c>
      <c r="I1034" s="369" t="s">
        <v>2069</v>
      </c>
      <c r="J1034" s="371">
        <v>0.02</v>
      </c>
    </row>
    <row r="1035" spans="1:10" x14ac:dyDescent="0.3">
      <c r="A1035" s="372" t="s">
        <v>2953</v>
      </c>
      <c r="B1035" s="372" t="s">
        <v>3239</v>
      </c>
      <c r="C1035" s="372" t="s">
        <v>2920</v>
      </c>
      <c r="D1035" s="372" t="s">
        <v>2922</v>
      </c>
      <c r="E1035" s="372" t="s">
        <v>2042</v>
      </c>
      <c r="F1035" s="372" t="str">
        <f>IFERROR(VLOOKUP(E1035,[2]P!$D$2:$E$14,2,0),"Non")</f>
        <v>Non</v>
      </c>
      <c r="G1035" s="372" t="s">
        <v>675</v>
      </c>
      <c r="H1035" s="373" t="s">
        <v>675</v>
      </c>
      <c r="I1035" s="372" t="s">
        <v>2069</v>
      </c>
      <c r="J1035" s="374">
        <v>22.78</v>
      </c>
    </row>
    <row r="1036" spans="1:10" x14ac:dyDescent="0.3">
      <c r="A1036" s="369" t="s">
        <v>2953</v>
      </c>
      <c r="B1036" s="369" t="s">
        <v>3239</v>
      </c>
      <c r="C1036" s="369" t="s">
        <v>2920</v>
      </c>
      <c r="D1036" s="369" t="s">
        <v>2922</v>
      </c>
      <c r="E1036" s="369" t="s">
        <v>2052</v>
      </c>
      <c r="F1036" s="369" t="str">
        <f>IFERROR(VLOOKUP(E1036,[2]P!$D$2:$E$14,2,0),"Non")</f>
        <v>Non</v>
      </c>
      <c r="G1036" s="369" t="s">
        <v>675</v>
      </c>
      <c r="H1036" s="370" t="s">
        <v>675</v>
      </c>
      <c r="I1036" s="369" t="s">
        <v>2069</v>
      </c>
      <c r="J1036" s="371">
        <v>2.56</v>
      </c>
    </row>
    <row r="1037" spans="1:10" x14ac:dyDescent="0.3">
      <c r="A1037" s="372" t="s">
        <v>2953</v>
      </c>
      <c r="B1037" s="372" t="s">
        <v>3239</v>
      </c>
      <c r="C1037" s="372" t="s">
        <v>2920</v>
      </c>
      <c r="D1037" s="372" t="s">
        <v>2922</v>
      </c>
      <c r="E1037" s="372" t="s">
        <v>2051</v>
      </c>
      <c r="F1037" s="372" t="str">
        <f>IFERROR(VLOOKUP(E1037,[2]P!$D$2:$E$14,2,0),"Non")</f>
        <v>Non</v>
      </c>
      <c r="G1037" s="372" t="s">
        <v>675</v>
      </c>
      <c r="H1037" s="373" t="s">
        <v>675</v>
      </c>
      <c r="I1037" s="372" t="s">
        <v>2069</v>
      </c>
      <c r="J1037" s="374">
        <v>5.5</v>
      </c>
    </row>
    <row r="1038" spans="1:10" x14ac:dyDescent="0.3">
      <c r="A1038" s="369" t="s">
        <v>2953</v>
      </c>
      <c r="B1038" s="369" t="s">
        <v>3239</v>
      </c>
      <c r="C1038" s="369" t="s">
        <v>2920</v>
      </c>
      <c r="D1038" s="369" t="s">
        <v>2922</v>
      </c>
      <c r="E1038" s="369" t="s">
        <v>2063</v>
      </c>
      <c r="F1038" s="369" t="str">
        <f>IFERROR(VLOOKUP(E1038,[2]P!$D$2:$E$14,2,0),"Non")</f>
        <v>Non</v>
      </c>
      <c r="G1038" s="369" t="s">
        <v>675</v>
      </c>
      <c r="H1038" s="370" t="s">
        <v>675</v>
      </c>
      <c r="I1038" s="369" t="s">
        <v>2069</v>
      </c>
      <c r="J1038" s="371">
        <v>1.32</v>
      </c>
    </row>
    <row r="1039" spans="1:10" x14ac:dyDescent="0.3">
      <c r="A1039" s="372" t="s">
        <v>2953</v>
      </c>
      <c r="B1039" s="372" t="s">
        <v>3239</v>
      </c>
      <c r="C1039" s="372" t="s">
        <v>2920</v>
      </c>
      <c r="D1039" s="372" t="s">
        <v>2922</v>
      </c>
      <c r="E1039" s="372" t="s">
        <v>2043</v>
      </c>
      <c r="F1039" s="372" t="str">
        <f>IFERROR(VLOOKUP(E1039,[2]P!$D$2:$E$14,2,0),"Non")</f>
        <v>Non</v>
      </c>
      <c r="G1039" s="372" t="s">
        <v>675</v>
      </c>
      <c r="H1039" s="373" t="s">
        <v>675</v>
      </c>
      <c r="I1039" s="372" t="s">
        <v>2069</v>
      </c>
      <c r="J1039" s="374">
        <v>2.2799999999999998</v>
      </c>
    </row>
    <row r="1040" spans="1:10" x14ac:dyDescent="0.3">
      <c r="A1040" s="369" t="s">
        <v>2953</v>
      </c>
      <c r="B1040" s="369" t="s">
        <v>3240</v>
      </c>
      <c r="C1040" s="369" t="s">
        <v>2920</v>
      </c>
      <c r="D1040" s="369" t="s">
        <v>2921</v>
      </c>
      <c r="E1040" s="369" t="s">
        <v>2041</v>
      </c>
      <c r="F1040" s="369" t="str">
        <f>IFERROR(VLOOKUP(E1040,[2]P!$D$2:$E$14,2,0),"Non")</f>
        <v>Non</v>
      </c>
      <c r="G1040" s="369" t="s">
        <v>675</v>
      </c>
      <c r="H1040" s="370" t="s">
        <v>675</v>
      </c>
      <c r="I1040" s="369" t="s">
        <v>2069</v>
      </c>
      <c r="J1040" s="371">
        <v>991.75</v>
      </c>
    </row>
    <row r="1041" spans="1:10" x14ac:dyDescent="0.3">
      <c r="A1041" s="372" t="s">
        <v>2953</v>
      </c>
      <c r="B1041" s="372" t="s">
        <v>86</v>
      </c>
      <c r="C1041" s="372" t="s">
        <v>2920</v>
      </c>
      <c r="D1041" s="372" t="s">
        <v>2922</v>
      </c>
      <c r="E1041" s="372" t="s">
        <v>1931</v>
      </c>
      <c r="F1041" s="372" t="str">
        <f>IFERROR(VLOOKUP(E1041,[2]P!$D$2:$E$14,2,0),"Non")</f>
        <v>Non</v>
      </c>
      <c r="G1041" s="372" t="s">
        <v>675</v>
      </c>
      <c r="H1041" s="373" t="s">
        <v>675</v>
      </c>
      <c r="I1041" s="372" t="s">
        <v>2069</v>
      </c>
      <c r="J1041" s="374">
        <v>0.9</v>
      </c>
    </row>
    <row r="1042" spans="1:10" x14ac:dyDescent="0.3">
      <c r="A1042" s="369" t="s">
        <v>2953</v>
      </c>
      <c r="B1042" s="369" t="s">
        <v>86</v>
      </c>
      <c r="C1042" s="369" t="s">
        <v>2969</v>
      </c>
      <c r="D1042" s="369" t="s">
        <v>2922</v>
      </c>
      <c r="E1042" s="369" t="s">
        <v>1931</v>
      </c>
      <c r="F1042" s="369" t="str">
        <f>IFERROR(VLOOKUP(E1042,[2]P!$D$2:$E$14,2,0),"Non")</f>
        <v>Non</v>
      </c>
      <c r="G1042" s="369" t="s">
        <v>675</v>
      </c>
      <c r="H1042" s="370" t="s">
        <v>675</v>
      </c>
      <c r="I1042" s="369" t="s">
        <v>2069</v>
      </c>
      <c r="J1042" s="371">
        <v>0.9</v>
      </c>
    </row>
    <row r="1043" spans="1:10" x14ac:dyDescent="0.3">
      <c r="A1043" s="372" t="s">
        <v>2953</v>
      </c>
      <c r="B1043" s="372" t="s">
        <v>86</v>
      </c>
      <c r="C1043" s="372" t="s">
        <v>2920</v>
      </c>
      <c r="D1043" s="372" t="s">
        <v>2922</v>
      </c>
      <c r="E1043" s="372" t="s">
        <v>2042</v>
      </c>
      <c r="F1043" s="372" t="str">
        <f>IFERROR(VLOOKUP(E1043,[2]P!$D$2:$E$14,2,0),"Non")</f>
        <v>Non</v>
      </c>
      <c r="G1043" s="372" t="s">
        <v>675</v>
      </c>
      <c r="H1043" s="373" t="s">
        <v>675</v>
      </c>
      <c r="I1043" s="372" t="s">
        <v>2069</v>
      </c>
      <c r="J1043" s="374">
        <v>84.99</v>
      </c>
    </row>
    <row r="1044" spans="1:10" x14ac:dyDescent="0.3">
      <c r="A1044" s="369" t="s">
        <v>2953</v>
      </c>
      <c r="B1044" s="369" t="s">
        <v>86</v>
      </c>
      <c r="C1044" s="369" t="s">
        <v>2969</v>
      </c>
      <c r="D1044" s="369" t="s">
        <v>2922</v>
      </c>
      <c r="E1044" s="369" t="s">
        <v>2042</v>
      </c>
      <c r="F1044" s="369" t="str">
        <f>IFERROR(VLOOKUP(E1044,[2]P!$D$2:$E$14,2,0),"Non")</f>
        <v>Non</v>
      </c>
      <c r="G1044" s="369" t="s">
        <v>675</v>
      </c>
      <c r="H1044" s="370" t="s">
        <v>675</v>
      </c>
      <c r="I1044" s="369" t="s">
        <v>2069</v>
      </c>
      <c r="J1044" s="371">
        <v>84.99</v>
      </c>
    </row>
    <row r="1045" spans="1:10" x14ac:dyDescent="0.3">
      <c r="A1045" s="372" t="s">
        <v>2953</v>
      </c>
      <c r="B1045" s="372" t="s">
        <v>86</v>
      </c>
      <c r="C1045" s="372" t="s">
        <v>2920</v>
      </c>
      <c r="D1045" s="372" t="s">
        <v>2922</v>
      </c>
      <c r="E1045" s="372" t="s">
        <v>2044</v>
      </c>
      <c r="F1045" s="372" t="str">
        <f>IFERROR(VLOOKUP(E1045,[2]P!$D$2:$E$14,2,0),"Non")</f>
        <v>Non</v>
      </c>
      <c r="G1045" s="372" t="s">
        <v>675</v>
      </c>
      <c r="H1045" s="373" t="s">
        <v>675</v>
      </c>
      <c r="I1045" s="372" t="s">
        <v>2069</v>
      </c>
      <c r="J1045" s="374">
        <v>0.44</v>
      </c>
    </row>
    <row r="1046" spans="1:10" x14ac:dyDescent="0.3">
      <c r="A1046" s="369" t="s">
        <v>2953</v>
      </c>
      <c r="B1046" s="369" t="s">
        <v>86</v>
      </c>
      <c r="C1046" s="369" t="s">
        <v>2969</v>
      </c>
      <c r="D1046" s="369" t="s">
        <v>2922</v>
      </c>
      <c r="E1046" s="369" t="s">
        <v>2044</v>
      </c>
      <c r="F1046" s="369" t="str">
        <f>IFERROR(VLOOKUP(E1046,[2]P!$D$2:$E$14,2,0),"Non")</f>
        <v>Non</v>
      </c>
      <c r="G1046" s="369" t="s">
        <v>675</v>
      </c>
      <c r="H1046" s="370" t="s">
        <v>675</v>
      </c>
      <c r="I1046" s="369" t="s">
        <v>2069</v>
      </c>
      <c r="J1046" s="371">
        <v>0.44</v>
      </c>
    </row>
    <row r="1047" spans="1:10" x14ac:dyDescent="0.3">
      <c r="A1047" s="372" t="s">
        <v>2953</v>
      </c>
      <c r="B1047" s="372" t="s">
        <v>86</v>
      </c>
      <c r="C1047" s="372" t="s">
        <v>2920</v>
      </c>
      <c r="D1047" s="372" t="s">
        <v>2922</v>
      </c>
      <c r="E1047" s="372" t="s">
        <v>2053</v>
      </c>
      <c r="F1047" s="372" t="str">
        <f>IFERROR(VLOOKUP(E1047,[2]P!$D$2:$E$14,2,0),"Non")</f>
        <v>Non</v>
      </c>
      <c r="G1047" s="372" t="s">
        <v>675</v>
      </c>
      <c r="H1047" s="373" t="s">
        <v>675</v>
      </c>
      <c r="I1047" s="372" t="s">
        <v>2069</v>
      </c>
      <c r="J1047" s="374">
        <v>21.28</v>
      </c>
    </row>
    <row r="1048" spans="1:10" x14ac:dyDescent="0.3">
      <c r="A1048" s="369" t="s">
        <v>2953</v>
      </c>
      <c r="B1048" s="369" t="s">
        <v>86</v>
      </c>
      <c r="C1048" s="369" t="s">
        <v>2969</v>
      </c>
      <c r="D1048" s="369" t="s">
        <v>2922</v>
      </c>
      <c r="E1048" s="369" t="s">
        <v>2053</v>
      </c>
      <c r="F1048" s="369" t="str">
        <f>IFERROR(VLOOKUP(E1048,[2]P!$D$2:$E$14,2,0),"Non")</f>
        <v>Non</v>
      </c>
      <c r="G1048" s="369" t="s">
        <v>675</v>
      </c>
      <c r="H1048" s="370" t="s">
        <v>675</v>
      </c>
      <c r="I1048" s="369" t="s">
        <v>2069</v>
      </c>
      <c r="J1048" s="371">
        <v>21.28</v>
      </c>
    </row>
    <row r="1049" spans="1:10" x14ac:dyDescent="0.3">
      <c r="A1049" s="372" t="s">
        <v>2953</v>
      </c>
      <c r="B1049" s="372" t="s">
        <v>418</v>
      </c>
      <c r="C1049" s="372" t="s">
        <v>2920</v>
      </c>
      <c r="D1049" s="372" t="s">
        <v>2925</v>
      </c>
      <c r="E1049" s="372" t="s">
        <v>1966</v>
      </c>
      <c r="F1049" s="372" t="str">
        <f>IFERROR(VLOOKUP(E1049,[2]P!$D$2:$E$14,2,0),"Non")</f>
        <v>Oui</v>
      </c>
      <c r="G1049" s="372" t="s">
        <v>666</v>
      </c>
      <c r="H1049" s="373" t="s">
        <v>7</v>
      </c>
      <c r="I1049" s="372" t="s">
        <v>2069</v>
      </c>
      <c r="J1049" s="374">
        <v>0.5</v>
      </c>
    </row>
    <row r="1050" spans="1:10" x14ac:dyDescent="0.3">
      <c r="A1050" s="369" t="s">
        <v>2953</v>
      </c>
      <c r="B1050" s="369" t="s">
        <v>3241</v>
      </c>
      <c r="C1050" s="369" t="s">
        <v>2920</v>
      </c>
      <c r="D1050" s="369" t="s">
        <v>2925</v>
      </c>
      <c r="E1050" s="369" t="s">
        <v>2945</v>
      </c>
      <c r="F1050" s="369" t="str">
        <f>IFERROR(VLOOKUP(E1050,[2]P!$D$2:$E$14,2,0),"Non")</f>
        <v>Oui</v>
      </c>
      <c r="G1050" s="369" t="s">
        <v>666</v>
      </c>
      <c r="H1050" s="370" t="s">
        <v>7</v>
      </c>
      <c r="I1050" s="369" t="s">
        <v>2069</v>
      </c>
      <c r="J1050" s="371">
        <v>0.01</v>
      </c>
    </row>
    <row r="1051" spans="1:10" x14ac:dyDescent="0.3">
      <c r="A1051" s="372" t="s">
        <v>2953</v>
      </c>
      <c r="B1051" s="372" t="s">
        <v>3242</v>
      </c>
      <c r="C1051" s="372" t="s">
        <v>2920</v>
      </c>
      <c r="D1051" s="372" t="s">
        <v>2925</v>
      </c>
      <c r="E1051" s="372" t="s">
        <v>1889</v>
      </c>
      <c r="F1051" s="372" t="str">
        <f>IFERROR(VLOOKUP(E1051,[2]P!$D$2:$E$14,2,0),"Non")</f>
        <v>Non</v>
      </c>
      <c r="G1051" s="372" t="s">
        <v>675</v>
      </c>
      <c r="H1051" s="373" t="s">
        <v>675</v>
      </c>
      <c r="I1051" s="372" t="s">
        <v>2069</v>
      </c>
      <c r="J1051" s="374">
        <v>0.01</v>
      </c>
    </row>
    <row r="1052" spans="1:10" x14ac:dyDescent="0.3">
      <c r="A1052" s="369" t="s">
        <v>2953</v>
      </c>
      <c r="B1052" s="369" t="s">
        <v>3243</v>
      </c>
      <c r="C1052" s="369" t="s">
        <v>2920</v>
      </c>
      <c r="D1052" s="369" t="s">
        <v>2925</v>
      </c>
      <c r="E1052" s="369" t="s">
        <v>2928</v>
      </c>
      <c r="F1052" s="369" t="str">
        <f>IFERROR(VLOOKUP(E1052,[2]P!$D$2:$E$14,2,0),"Non")</f>
        <v>Oui</v>
      </c>
      <c r="G1052" s="369" t="s">
        <v>666</v>
      </c>
      <c r="H1052" s="370" t="s">
        <v>7</v>
      </c>
      <c r="I1052" s="369" t="s">
        <v>2069</v>
      </c>
      <c r="J1052" s="371">
        <v>3</v>
      </c>
    </row>
    <row r="1053" spans="1:10" x14ac:dyDescent="0.3">
      <c r="A1053" s="372" t="s">
        <v>2953</v>
      </c>
      <c r="B1053" s="372" t="s">
        <v>392</v>
      </c>
      <c r="C1053" s="372" t="s">
        <v>2920</v>
      </c>
      <c r="D1053" s="372" t="s">
        <v>2925</v>
      </c>
      <c r="E1053" s="372" t="s">
        <v>2928</v>
      </c>
      <c r="F1053" s="372" t="str">
        <f>IFERROR(VLOOKUP(E1053,[2]P!$D$2:$E$14,2,0),"Non")</f>
        <v>Oui</v>
      </c>
      <c r="G1053" s="372" t="s">
        <v>666</v>
      </c>
      <c r="H1053" s="373" t="s">
        <v>7</v>
      </c>
      <c r="I1053" s="372" t="s">
        <v>2069</v>
      </c>
      <c r="J1053" s="374">
        <v>1.27</v>
      </c>
    </row>
    <row r="1054" spans="1:10" x14ac:dyDescent="0.3">
      <c r="A1054" s="369" t="s">
        <v>2953</v>
      </c>
      <c r="B1054" s="369" t="s">
        <v>3244</v>
      </c>
      <c r="C1054" s="369" t="s">
        <v>2920</v>
      </c>
      <c r="D1054" s="369" t="s">
        <v>2925</v>
      </c>
      <c r="E1054" s="369" t="s">
        <v>2928</v>
      </c>
      <c r="F1054" s="369" t="str">
        <f>IFERROR(VLOOKUP(E1054,[2]P!$D$2:$E$14,2,0),"Non")</f>
        <v>Oui</v>
      </c>
      <c r="G1054" s="369" t="s">
        <v>666</v>
      </c>
      <c r="H1054" s="370" t="s">
        <v>7</v>
      </c>
      <c r="I1054" s="369" t="s">
        <v>2069</v>
      </c>
      <c r="J1054" s="371">
        <v>1.76</v>
      </c>
    </row>
    <row r="1055" spans="1:10" x14ac:dyDescent="0.3">
      <c r="A1055" s="372" t="s">
        <v>2953</v>
      </c>
      <c r="B1055" s="372" t="s">
        <v>373</v>
      </c>
      <c r="C1055" s="372" t="s">
        <v>2920</v>
      </c>
      <c r="D1055" s="372" t="s">
        <v>2925</v>
      </c>
      <c r="E1055" s="372" t="s">
        <v>1966</v>
      </c>
      <c r="F1055" s="372" t="str">
        <f>IFERROR(VLOOKUP(E1055,[2]P!$D$2:$E$14,2,0),"Non")</f>
        <v>Oui</v>
      </c>
      <c r="G1055" s="372" t="s">
        <v>666</v>
      </c>
      <c r="H1055" s="373" t="s">
        <v>7</v>
      </c>
      <c r="I1055" s="372" t="s">
        <v>2069</v>
      </c>
      <c r="J1055" s="374">
        <v>2</v>
      </c>
    </row>
    <row r="1056" spans="1:10" x14ac:dyDescent="0.3">
      <c r="A1056" s="369" t="s">
        <v>2953</v>
      </c>
      <c r="B1056" s="369" t="s">
        <v>341</v>
      </c>
      <c r="C1056" s="369" t="s">
        <v>2920</v>
      </c>
      <c r="D1056" s="369" t="s">
        <v>2925</v>
      </c>
      <c r="E1056" s="369" t="s">
        <v>1966</v>
      </c>
      <c r="F1056" s="369" t="str">
        <f>IFERROR(VLOOKUP(E1056,[2]P!$D$2:$E$14,2,0),"Non")</f>
        <v>Oui</v>
      </c>
      <c r="G1056" s="369" t="s">
        <v>666</v>
      </c>
      <c r="H1056" s="370" t="s">
        <v>7</v>
      </c>
      <c r="I1056" s="369" t="s">
        <v>2069</v>
      </c>
      <c r="J1056" s="371">
        <v>2</v>
      </c>
    </row>
    <row r="1057" spans="1:10" x14ac:dyDescent="0.3">
      <c r="A1057" s="372" t="s">
        <v>2953</v>
      </c>
      <c r="B1057" s="372" t="s">
        <v>341</v>
      </c>
      <c r="C1057" s="372" t="s">
        <v>2920</v>
      </c>
      <c r="D1057" s="372" t="s">
        <v>2925</v>
      </c>
      <c r="E1057" s="372" t="s">
        <v>2945</v>
      </c>
      <c r="F1057" s="372" t="str">
        <f>IFERROR(VLOOKUP(E1057,[2]P!$D$2:$E$14,2,0),"Non")</f>
        <v>Oui</v>
      </c>
      <c r="G1057" s="372" t="s">
        <v>666</v>
      </c>
      <c r="H1057" s="373" t="s">
        <v>7</v>
      </c>
      <c r="I1057" s="372" t="s">
        <v>2069</v>
      </c>
      <c r="J1057" s="374">
        <v>0.02</v>
      </c>
    </row>
    <row r="1058" spans="1:10" x14ac:dyDescent="0.3">
      <c r="A1058" s="369" t="s">
        <v>2953</v>
      </c>
      <c r="B1058" s="369" t="s">
        <v>312</v>
      </c>
      <c r="C1058" s="369" t="s">
        <v>2920</v>
      </c>
      <c r="D1058" s="369" t="s">
        <v>2925</v>
      </c>
      <c r="E1058" s="369" t="s">
        <v>1966</v>
      </c>
      <c r="F1058" s="369" t="str">
        <f>IFERROR(VLOOKUP(E1058,[2]P!$D$2:$E$14,2,0),"Non")</f>
        <v>Oui</v>
      </c>
      <c r="G1058" s="369" t="s">
        <v>666</v>
      </c>
      <c r="H1058" s="370" t="s">
        <v>7</v>
      </c>
      <c r="I1058" s="369" t="s">
        <v>2069</v>
      </c>
      <c r="J1058" s="371">
        <v>2</v>
      </c>
    </row>
    <row r="1059" spans="1:10" x14ac:dyDescent="0.3">
      <c r="A1059" s="372" t="s">
        <v>2953</v>
      </c>
      <c r="B1059" s="372" t="s">
        <v>312</v>
      </c>
      <c r="C1059" s="372" t="s">
        <v>2920</v>
      </c>
      <c r="D1059" s="372" t="s">
        <v>2925</v>
      </c>
      <c r="E1059" s="372" t="s">
        <v>2945</v>
      </c>
      <c r="F1059" s="372" t="str">
        <f>IFERROR(VLOOKUP(E1059,[2]P!$D$2:$E$14,2,0),"Non")</f>
        <v>Oui</v>
      </c>
      <c r="G1059" s="372" t="s">
        <v>666</v>
      </c>
      <c r="H1059" s="373" t="s">
        <v>7</v>
      </c>
      <c r="I1059" s="372" t="s">
        <v>2069</v>
      </c>
      <c r="J1059" s="374">
        <v>0.01</v>
      </c>
    </row>
    <row r="1060" spans="1:10" x14ac:dyDescent="0.3">
      <c r="A1060" s="369" t="s">
        <v>2953</v>
      </c>
      <c r="B1060" s="369" t="s">
        <v>312</v>
      </c>
      <c r="C1060" s="369" t="s">
        <v>2920</v>
      </c>
      <c r="D1060" s="369" t="s">
        <v>2925</v>
      </c>
      <c r="E1060" s="369" t="s">
        <v>2928</v>
      </c>
      <c r="F1060" s="369" t="str">
        <f>IFERROR(VLOOKUP(E1060,[2]P!$D$2:$E$14,2,0),"Non")</f>
        <v>Oui</v>
      </c>
      <c r="G1060" s="369" t="s">
        <v>666</v>
      </c>
      <c r="H1060" s="370" t="s">
        <v>7</v>
      </c>
      <c r="I1060" s="369" t="s">
        <v>2069</v>
      </c>
      <c r="J1060" s="371">
        <v>0.92</v>
      </c>
    </row>
    <row r="1061" spans="1:10" x14ac:dyDescent="0.3">
      <c r="A1061" s="372" t="s">
        <v>2953</v>
      </c>
      <c r="B1061" s="372" t="s">
        <v>3245</v>
      </c>
      <c r="C1061" s="372" t="s">
        <v>2920</v>
      </c>
      <c r="D1061" s="372" t="s">
        <v>2925</v>
      </c>
      <c r="E1061" s="372" t="s">
        <v>2928</v>
      </c>
      <c r="F1061" s="372" t="str">
        <f>IFERROR(VLOOKUP(E1061,[2]P!$D$2:$E$14,2,0),"Non")</f>
        <v>Oui</v>
      </c>
      <c r="G1061" s="372" t="s">
        <v>666</v>
      </c>
      <c r="H1061" s="373" t="s">
        <v>7</v>
      </c>
      <c r="I1061" s="372" t="s">
        <v>2069</v>
      </c>
      <c r="J1061" s="374">
        <v>0.25</v>
      </c>
    </row>
    <row r="1062" spans="1:10" x14ac:dyDescent="0.3">
      <c r="A1062" s="369" t="s">
        <v>2953</v>
      </c>
      <c r="B1062" s="369" t="s">
        <v>520</v>
      </c>
      <c r="C1062" s="369" t="s">
        <v>2920</v>
      </c>
      <c r="D1062" s="369" t="s">
        <v>2925</v>
      </c>
      <c r="E1062" s="369" t="s">
        <v>2945</v>
      </c>
      <c r="F1062" s="369" t="str">
        <f>IFERROR(VLOOKUP(E1062,[2]P!$D$2:$E$14,2,0),"Non")</f>
        <v>Oui</v>
      </c>
      <c r="G1062" s="369" t="s">
        <v>666</v>
      </c>
      <c r="H1062" s="370" t="s">
        <v>7</v>
      </c>
      <c r="I1062" s="369" t="s">
        <v>2069</v>
      </c>
      <c r="J1062" s="371">
        <v>0.02</v>
      </c>
    </row>
    <row r="1063" spans="1:10" x14ac:dyDescent="0.3">
      <c r="A1063" s="372" t="s">
        <v>2953</v>
      </c>
      <c r="B1063" s="372" t="s">
        <v>3246</v>
      </c>
      <c r="C1063" s="372" t="s">
        <v>2920</v>
      </c>
      <c r="D1063" s="372" t="s">
        <v>2925</v>
      </c>
      <c r="E1063" s="372" t="s">
        <v>2945</v>
      </c>
      <c r="F1063" s="372" t="str">
        <f>IFERROR(VLOOKUP(E1063,[2]P!$D$2:$E$14,2,0),"Non")</f>
        <v>Oui</v>
      </c>
      <c r="G1063" s="372" t="s">
        <v>666</v>
      </c>
      <c r="H1063" s="373" t="s">
        <v>7</v>
      </c>
      <c r="I1063" s="372" t="s">
        <v>2069</v>
      </c>
      <c r="J1063" s="374">
        <v>0.01</v>
      </c>
    </row>
    <row r="1064" spans="1:10" x14ac:dyDescent="0.3">
      <c r="A1064" s="369" t="s">
        <v>2953</v>
      </c>
      <c r="B1064" s="369" t="s">
        <v>478</v>
      </c>
      <c r="C1064" s="369" t="s">
        <v>2920</v>
      </c>
      <c r="D1064" s="369" t="s">
        <v>2925</v>
      </c>
      <c r="E1064" s="369" t="s">
        <v>2945</v>
      </c>
      <c r="F1064" s="369" t="str">
        <f>IFERROR(VLOOKUP(E1064,[2]P!$D$2:$E$14,2,0),"Non")</f>
        <v>Oui</v>
      </c>
      <c r="G1064" s="369" t="s">
        <v>666</v>
      </c>
      <c r="H1064" s="370" t="s">
        <v>7</v>
      </c>
      <c r="I1064" s="369" t="s">
        <v>2069</v>
      </c>
      <c r="J1064" s="371">
        <v>0.03</v>
      </c>
    </row>
    <row r="1065" spans="1:10" x14ac:dyDescent="0.3">
      <c r="A1065" s="372" t="s">
        <v>2953</v>
      </c>
      <c r="B1065" s="372" t="s">
        <v>604</v>
      </c>
      <c r="C1065" s="372" t="s">
        <v>2920</v>
      </c>
      <c r="D1065" s="372" t="s">
        <v>2925</v>
      </c>
      <c r="E1065" s="372" t="s">
        <v>2945</v>
      </c>
      <c r="F1065" s="372" t="str">
        <f>IFERROR(VLOOKUP(E1065,[2]P!$D$2:$E$14,2,0),"Non")</f>
        <v>Oui</v>
      </c>
      <c r="G1065" s="372" t="s">
        <v>666</v>
      </c>
      <c r="H1065" s="373" t="s">
        <v>7</v>
      </c>
      <c r="I1065" s="372" t="s">
        <v>2069</v>
      </c>
      <c r="J1065" s="374">
        <v>0.01</v>
      </c>
    </row>
    <row r="1066" spans="1:10" x14ac:dyDescent="0.3">
      <c r="A1066" s="369" t="s">
        <v>2953</v>
      </c>
      <c r="B1066" s="369" t="s">
        <v>199</v>
      </c>
      <c r="C1066" s="369" t="s">
        <v>2920</v>
      </c>
      <c r="D1066" s="369" t="s">
        <v>2925</v>
      </c>
      <c r="E1066" s="369" t="s">
        <v>1889</v>
      </c>
      <c r="F1066" s="369" t="str">
        <f>IFERROR(VLOOKUP(E1066,[2]P!$D$2:$E$14,2,0),"Non")</f>
        <v>Non</v>
      </c>
      <c r="G1066" s="369" t="s">
        <v>675</v>
      </c>
      <c r="H1066" s="370" t="s">
        <v>675</v>
      </c>
      <c r="I1066" s="369" t="s">
        <v>2069</v>
      </c>
      <c r="J1066" s="371">
        <v>0.33</v>
      </c>
    </row>
    <row r="1067" spans="1:10" x14ac:dyDescent="0.3">
      <c r="A1067" s="372" t="s">
        <v>2953</v>
      </c>
      <c r="B1067" s="372" t="s">
        <v>199</v>
      </c>
      <c r="C1067" s="372" t="s">
        <v>2920</v>
      </c>
      <c r="D1067" s="372" t="s">
        <v>2925</v>
      </c>
      <c r="E1067" s="372" t="s">
        <v>2928</v>
      </c>
      <c r="F1067" s="372" t="str">
        <f>IFERROR(VLOOKUP(E1067,[2]P!$D$2:$E$14,2,0),"Non")</f>
        <v>Oui</v>
      </c>
      <c r="G1067" s="372" t="s">
        <v>666</v>
      </c>
      <c r="H1067" s="373" t="s">
        <v>7</v>
      </c>
      <c r="I1067" s="372" t="s">
        <v>2069</v>
      </c>
      <c r="J1067" s="374">
        <v>8.69</v>
      </c>
    </row>
    <row r="1068" spans="1:10" x14ac:dyDescent="0.3">
      <c r="A1068" s="369" t="s">
        <v>2953</v>
      </c>
      <c r="B1068" s="369" t="s">
        <v>3247</v>
      </c>
      <c r="C1068" s="369" t="s">
        <v>2920</v>
      </c>
      <c r="D1068" s="369" t="s">
        <v>2925</v>
      </c>
      <c r="E1068" s="369" t="s">
        <v>2928</v>
      </c>
      <c r="F1068" s="369" t="str">
        <f>IFERROR(VLOOKUP(E1068,[2]P!$D$2:$E$14,2,0),"Non")</f>
        <v>Oui</v>
      </c>
      <c r="G1068" s="369" t="s">
        <v>666</v>
      </c>
      <c r="H1068" s="370" t="s">
        <v>7</v>
      </c>
      <c r="I1068" s="369" t="s">
        <v>2069</v>
      </c>
      <c r="J1068" s="371">
        <v>0.5</v>
      </c>
    </row>
    <row r="1069" spans="1:10" x14ac:dyDescent="0.3">
      <c r="A1069" s="372" t="s">
        <v>2953</v>
      </c>
      <c r="B1069" s="372" t="s">
        <v>3248</v>
      </c>
      <c r="C1069" s="372" t="s">
        <v>2920</v>
      </c>
      <c r="D1069" s="372" t="s">
        <v>2925</v>
      </c>
      <c r="E1069" s="372" t="s">
        <v>2928</v>
      </c>
      <c r="F1069" s="372" t="str">
        <f>IFERROR(VLOOKUP(E1069,[2]P!$D$2:$E$14,2,0),"Non")</f>
        <v>Oui</v>
      </c>
      <c r="G1069" s="372" t="s">
        <v>666</v>
      </c>
      <c r="H1069" s="373" t="s">
        <v>7</v>
      </c>
      <c r="I1069" s="372" t="s">
        <v>2069</v>
      </c>
      <c r="J1069" s="374">
        <v>0.38</v>
      </c>
    </row>
    <row r="1070" spans="1:10" x14ac:dyDescent="0.3">
      <c r="A1070" s="369" t="s">
        <v>2953</v>
      </c>
      <c r="B1070" s="369" t="s">
        <v>598</v>
      </c>
      <c r="C1070" s="369" t="s">
        <v>2920</v>
      </c>
      <c r="D1070" s="369" t="s">
        <v>2925</v>
      </c>
      <c r="E1070" s="369" t="s">
        <v>2945</v>
      </c>
      <c r="F1070" s="369" t="str">
        <f>IFERROR(VLOOKUP(E1070,[2]P!$D$2:$E$14,2,0),"Non")</f>
        <v>Oui</v>
      </c>
      <c r="G1070" s="369" t="s">
        <v>666</v>
      </c>
      <c r="H1070" s="370" t="s">
        <v>7</v>
      </c>
      <c r="I1070" s="369" t="s">
        <v>2069</v>
      </c>
      <c r="J1070" s="371">
        <v>0.01</v>
      </c>
    </row>
    <row r="1071" spans="1:10" x14ac:dyDescent="0.3">
      <c r="A1071" s="372" t="s">
        <v>2953</v>
      </c>
      <c r="B1071" s="372" t="s">
        <v>621</v>
      </c>
      <c r="C1071" s="372" t="s">
        <v>2920</v>
      </c>
      <c r="D1071" s="372" t="s">
        <v>2925</v>
      </c>
      <c r="E1071" s="372" t="s">
        <v>2945</v>
      </c>
      <c r="F1071" s="372" t="str">
        <f>IFERROR(VLOOKUP(E1071,[2]P!$D$2:$E$14,2,0),"Non")</f>
        <v>Oui</v>
      </c>
      <c r="G1071" s="372" t="s">
        <v>666</v>
      </c>
      <c r="H1071" s="373" t="s">
        <v>7</v>
      </c>
      <c r="I1071" s="372" t="s">
        <v>2069</v>
      </c>
      <c r="J1071" s="374">
        <v>0.01</v>
      </c>
    </row>
    <row r="1072" spans="1:10" x14ac:dyDescent="0.3">
      <c r="A1072" s="369" t="s">
        <v>2953</v>
      </c>
      <c r="B1072" s="369" t="s">
        <v>620</v>
      </c>
      <c r="C1072" s="369" t="s">
        <v>2920</v>
      </c>
      <c r="D1072" s="369" t="s">
        <v>2925</v>
      </c>
      <c r="E1072" s="369" t="s">
        <v>2945</v>
      </c>
      <c r="F1072" s="369" t="str">
        <f>IFERROR(VLOOKUP(E1072,[2]P!$D$2:$E$14,2,0),"Non")</f>
        <v>Oui</v>
      </c>
      <c r="G1072" s="369" t="s">
        <v>666</v>
      </c>
      <c r="H1072" s="370" t="s">
        <v>7</v>
      </c>
      <c r="I1072" s="369" t="s">
        <v>2069</v>
      </c>
      <c r="J1072" s="371">
        <v>0.01</v>
      </c>
    </row>
    <row r="1073" spans="1:10" x14ac:dyDescent="0.3">
      <c r="A1073" s="372" t="s">
        <v>2953</v>
      </c>
      <c r="B1073" s="372" t="s">
        <v>371</v>
      </c>
      <c r="C1073" s="372" t="s">
        <v>2920</v>
      </c>
      <c r="D1073" s="372" t="s">
        <v>2925</v>
      </c>
      <c r="E1073" s="372" t="s">
        <v>1966</v>
      </c>
      <c r="F1073" s="372" t="str">
        <f>IFERROR(VLOOKUP(E1073,[2]P!$D$2:$E$14,2,0),"Non")</f>
        <v>Oui</v>
      </c>
      <c r="G1073" s="372" t="s">
        <v>666</v>
      </c>
      <c r="H1073" s="373" t="s">
        <v>7</v>
      </c>
      <c r="I1073" s="372" t="s">
        <v>2069</v>
      </c>
      <c r="J1073" s="374">
        <v>2</v>
      </c>
    </row>
    <row r="1074" spans="1:10" x14ac:dyDescent="0.3">
      <c r="A1074" s="369" t="s">
        <v>2953</v>
      </c>
      <c r="B1074" s="369" t="s">
        <v>526</v>
      </c>
      <c r="C1074" s="369" t="s">
        <v>2920</v>
      </c>
      <c r="D1074" s="369" t="s">
        <v>2925</v>
      </c>
      <c r="E1074" s="369" t="s">
        <v>2945</v>
      </c>
      <c r="F1074" s="369" t="str">
        <f>IFERROR(VLOOKUP(E1074,[2]P!$D$2:$E$14,2,0),"Non")</f>
        <v>Oui</v>
      </c>
      <c r="G1074" s="369" t="s">
        <v>666</v>
      </c>
      <c r="H1074" s="370" t="s">
        <v>7</v>
      </c>
      <c r="I1074" s="369" t="s">
        <v>2069</v>
      </c>
      <c r="J1074" s="371">
        <v>0.02</v>
      </c>
    </row>
    <row r="1075" spans="1:10" x14ac:dyDescent="0.3">
      <c r="A1075" s="372" t="s">
        <v>2953</v>
      </c>
      <c r="B1075" s="372" t="s">
        <v>519</v>
      </c>
      <c r="C1075" s="372" t="s">
        <v>2920</v>
      </c>
      <c r="D1075" s="372" t="s">
        <v>2925</v>
      </c>
      <c r="E1075" s="372" t="s">
        <v>2945</v>
      </c>
      <c r="F1075" s="372" t="str">
        <f>IFERROR(VLOOKUP(E1075,[2]P!$D$2:$E$14,2,0),"Non")</f>
        <v>Oui</v>
      </c>
      <c r="G1075" s="372" t="s">
        <v>666</v>
      </c>
      <c r="H1075" s="373" t="s">
        <v>7</v>
      </c>
      <c r="I1075" s="372" t="s">
        <v>2069</v>
      </c>
      <c r="J1075" s="374">
        <v>0.02</v>
      </c>
    </row>
    <row r="1076" spans="1:10" x14ac:dyDescent="0.3">
      <c r="A1076" s="369" t="s">
        <v>2953</v>
      </c>
      <c r="B1076" s="369" t="s">
        <v>524</v>
      </c>
      <c r="C1076" s="369" t="s">
        <v>2920</v>
      </c>
      <c r="D1076" s="369" t="s">
        <v>2925</v>
      </c>
      <c r="E1076" s="369" t="s">
        <v>2945</v>
      </c>
      <c r="F1076" s="369" t="str">
        <f>IFERROR(VLOOKUP(E1076,[2]P!$D$2:$E$14,2,0),"Non")</f>
        <v>Oui</v>
      </c>
      <c r="G1076" s="369" t="s">
        <v>666</v>
      </c>
      <c r="H1076" s="370" t="s">
        <v>7</v>
      </c>
      <c r="I1076" s="369" t="s">
        <v>2069</v>
      </c>
      <c r="J1076" s="371">
        <v>0.01</v>
      </c>
    </row>
    <row r="1077" spans="1:10" x14ac:dyDescent="0.3">
      <c r="A1077" s="372" t="s">
        <v>2953</v>
      </c>
      <c r="B1077" s="372" t="s">
        <v>282</v>
      </c>
      <c r="C1077" s="372" t="s">
        <v>2920</v>
      </c>
      <c r="D1077" s="372" t="s">
        <v>2925</v>
      </c>
      <c r="E1077" s="372" t="s">
        <v>1966</v>
      </c>
      <c r="F1077" s="372" t="str">
        <f>IFERROR(VLOOKUP(E1077,[2]P!$D$2:$E$14,2,0),"Non")</f>
        <v>Oui</v>
      </c>
      <c r="G1077" s="372" t="s">
        <v>666</v>
      </c>
      <c r="H1077" s="373" t="s">
        <v>7</v>
      </c>
      <c r="I1077" s="372" t="s">
        <v>2069</v>
      </c>
      <c r="J1077" s="374">
        <v>4</v>
      </c>
    </row>
    <row r="1078" spans="1:10" x14ac:dyDescent="0.3">
      <c r="A1078" s="369" t="s">
        <v>2953</v>
      </c>
      <c r="B1078" s="369" t="s">
        <v>282</v>
      </c>
      <c r="C1078" s="369" t="s">
        <v>2920</v>
      </c>
      <c r="D1078" s="369" t="s">
        <v>2925</v>
      </c>
      <c r="E1078" s="369" t="s">
        <v>2945</v>
      </c>
      <c r="F1078" s="369" t="str">
        <f>IFERROR(VLOOKUP(E1078,[2]P!$D$2:$E$14,2,0),"Non")</f>
        <v>Oui</v>
      </c>
      <c r="G1078" s="369" t="s">
        <v>666</v>
      </c>
      <c r="H1078" s="370" t="s">
        <v>7</v>
      </c>
      <c r="I1078" s="369" t="s">
        <v>2069</v>
      </c>
      <c r="J1078" s="371">
        <v>0.04</v>
      </c>
    </row>
    <row r="1079" spans="1:10" x14ac:dyDescent="0.3">
      <c r="A1079" s="372" t="s">
        <v>2953</v>
      </c>
      <c r="B1079" s="372" t="s">
        <v>3249</v>
      </c>
      <c r="C1079" s="372" t="s">
        <v>2920</v>
      </c>
      <c r="D1079" s="372" t="s">
        <v>2925</v>
      </c>
      <c r="E1079" s="372" t="s">
        <v>1966</v>
      </c>
      <c r="F1079" s="372" t="str">
        <f>IFERROR(VLOOKUP(E1079,[2]P!$D$2:$E$14,2,0),"Non")</f>
        <v>Oui</v>
      </c>
      <c r="G1079" s="372" t="s">
        <v>666</v>
      </c>
      <c r="H1079" s="373" t="s">
        <v>7</v>
      </c>
      <c r="I1079" s="372" t="s">
        <v>2069</v>
      </c>
      <c r="J1079" s="374">
        <v>3</v>
      </c>
    </row>
    <row r="1080" spans="1:10" x14ac:dyDescent="0.3">
      <c r="A1080" s="369" t="s">
        <v>2953</v>
      </c>
      <c r="B1080" s="369" t="s">
        <v>3249</v>
      </c>
      <c r="C1080" s="369" t="s">
        <v>2920</v>
      </c>
      <c r="D1080" s="369" t="s">
        <v>2925</v>
      </c>
      <c r="E1080" s="369" t="s">
        <v>2945</v>
      </c>
      <c r="F1080" s="369" t="str">
        <f>IFERROR(VLOOKUP(E1080,[2]P!$D$2:$E$14,2,0),"Non")</f>
        <v>Oui</v>
      </c>
      <c r="G1080" s="369" t="s">
        <v>666</v>
      </c>
      <c r="H1080" s="370" t="s">
        <v>7</v>
      </c>
      <c r="I1080" s="369" t="s">
        <v>2069</v>
      </c>
      <c r="J1080" s="371">
        <v>0.02</v>
      </c>
    </row>
    <row r="1081" spans="1:10" x14ac:dyDescent="0.3">
      <c r="A1081" s="372" t="s">
        <v>2953</v>
      </c>
      <c r="B1081" s="372" t="s">
        <v>3249</v>
      </c>
      <c r="C1081" s="372" t="s">
        <v>2920</v>
      </c>
      <c r="D1081" s="372" t="s">
        <v>2925</v>
      </c>
      <c r="E1081" s="372" t="s">
        <v>2928</v>
      </c>
      <c r="F1081" s="372" t="str">
        <f>IFERROR(VLOOKUP(E1081,[2]P!$D$2:$E$14,2,0),"Non")</f>
        <v>Oui</v>
      </c>
      <c r="G1081" s="372" t="s">
        <v>666</v>
      </c>
      <c r="H1081" s="373" t="s">
        <v>7</v>
      </c>
      <c r="I1081" s="372" t="s">
        <v>2069</v>
      </c>
      <c r="J1081" s="374">
        <v>0.86</v>
      </c>
    </row>
    <row r="1082" spans="1:10" x14ac:dyDescent="0.3">
      <c r="A1082" s="369" t="s">
        <v>2953</v>
      </c>
      <c r="B1082" s="369" t="s">
        <v>3250</v>
      </c>
      <c r="C1082" s="369" t="s">
        <v>2920</v>
      </c>
      <c r="D1082" s="369" t="s">
        <v>2925</v>
      </c>
      <c r="E1082" s="369" t="s">
        <v>2928</v>
      </c>
      <c r="F1082" s="369" t="str">
        <f>IFERROR(VLOOKUP(E1082,[2]P!$D$2:$E$14,2,0),"Non")</f>
        <v>Oui</v>
      </c>
      <c r="G1082" s="369" t="s">
        <v>666</v>
      </c>
      <c r="H1082" s="370" t="s">
        <v>7</v>
      </c>
      <c r="I1082" s="369" t="s">
        <v>2069</v>
      </c>
      <c r="J1082" s="371">
        <v>1.24</v>
      </c>
    </row>
    <row r="1083" spans="1:10" x14ac:dyDescent="0.3">
      <c r="A1083" s="372" t="s">
        <v>2953</v>
      </c>
      <c r="B1083" s="372" t="s">
        <v>311</v>
      </c>
      <c r="C1083" s="372" t="s">
        <v>2920</v>
      </c>
      <c r="D1083" s="372" t="s">
        <v>2925</v>
      </c>
      <c r="E1083" s="372" t="s">
        <v>1966</v>
      </c>
      <c r="F1083" s="372" t="str">
        <f>IFERROR(VLOOKUP(E1083,[2]P!$D$2:$E$14,2,0),"Non")</f>
        <v>Oui</v>
      </c>
      <c r="G1083" s="372" t="s">
        <v>666</v>
      </c>
      <c r="H1083" s="373" t="s">
        <v>7</v>
      </c>
      <c r="I1083" s="372" t="s">
        <v>2069</v>
      </c>
      <c r="J1083" s="374">
        <v>2</v>
      </c>
    </row>
    <row r="1084" spans="1:10" x14ac:dyDescent="0.3">
      <c r="A1084" s="369" t="s">
        <v>2953</v>
      </c>
      <c r="B1084" s="369" t="s">
        <v>3251</v>
      </c>
      <c r="C1084" s="369" t="s">
        <v>2920</v>
      </c>
      <c r="D1084" s="369" t="s">
        <v>2925</v>
      </c>
      <c r="E1084" s="369" t="s">
        <v>1966</v>
      </c>
      <c r="F1084" s="369" t="str">
        <f>IFERROR(VLOOKUP(E1084,[2]P!$D$2:$E$14,2,0),"Non")</f>
        <v>Oui</v>
      </c>
      <c r="G1084" s="369" t="s">
        <v>666</v>
      </c>
      <c r="H1084" s="370" t="s">
        <v>7</v>
      </c>
      <c r="I1084" s="369" t="s">
        <v>2069</v>
      </c>
      <c r="J1084" s="371">
        <v>4</v>
      </c>
    </row>
    <row r="1085" spans="1:10" x14ac:dyDescent="0.3">
      <c r="A1085" s="372" t="s">
        <v>2953</v>
      </c>
      <c r="B1085" s="372" t="s">
        <v>3251</v>
      </c>
      <c r="C1085" s="372" t="s">
        <v>2920</v>
      </c>
      <c r="D1085" s="372" t="s">
        <v>2925</v>
      </c>
      <c r="E1085" s="372" t="s">
        <v>2928</v>
      </c>
      <c r="F1085" s="372" t="str">
        <f>IFERROR(VLOOKUP(E1085,[2]P!$D$2:$E$14,2,0),"Non")</f>
        <v>Oui</v>
      </c>
      <c r="G1085" s="372" t="s">
        <v>666</v>
      </c>
      <c r="H1085" s="373" t="s">
        <v>7</v>
      </c>
      <c r="I1085" s="372" t="s">
        <v>2069</v>
      </c>
      <c r="J1085" s="374">
        <v>0.26</v>
      </c>
    </row>
    <row r="1086" spans="1:10" x14ac:dyDescent="0.3">
      <c r="A1086" s="369" t="s">
        <v>2953</v>
      </c>
      <c r="B1086" s="369" t="s">
        <v>531</v>
      </c>
      <c r="C1086" s="369" t="s">
        <v>2920</v>
      </c>
      <c r="D1086" s="369" t="s">
        <v>2925</v>
      </c>
      <c r="E1086" s="369" t="s">
        <v>2945</v>
      </c>
      <c r="F1086" s="369" t="str">
        <f>IFERROR(VLOOKUP(E1086,[2]P!$D$2:$E$14,2,0),"Non")</f>
        <v>Oui</v>
      </c>
      <c r="G1086" s="369" t="s">
        <v>666</v>
      </c>
      <c r="H1086" s="370" t="s">
        <v>7</v>
      </c>
      <c r="I1086" s="369" t="s">
        <v>2069</v>
      </c>
      <c r="J1086" s="371">
        <v>0.02</v>
      </c>
    </row>
    <row r="1087" spans="1:10" x14ac:dyDescent="0.3">
      <c r="A1087" s="372" t="s">
        <v>2953</v>
      </c>
      <c r="B1087" s="372" t="s">
        <v>3252</v>
      </c>
      <c r="C1087" s="372" t="s">
        <v>2920</v>
      </c>
      <c r="D1087" s="372" t="s">
        <v>2925</v>
      </c>
      <c r="E1087" s="372" t="s">
        <v>2945</v>
      </c>
      <c r="F1087" s="372" t="str">
        <f>IFERROR(VLOOKUP(E1087,[2]P!$D$2:$E$14,2,0),"Non")</f>
        <v>Oui</v>
      </c>
      <c r="G1087" s="372" t="s">
        <v>666</v>
      </c>
      <c r="H1087" s="373" t="s">
        <v>7</v>
      </c>
      <c r="I1087" s="372" t="s">
        <v>2069</v>
      </c>
      <c r="J1087" s="374">
        <v>0.02</v>
      </c>
    </row>
    <row r="1088" spans="1:10" x14ac:dyDescent="0.3">
      <c r="A1088" s="369" t="s">
        <v>2953</v>
      </c>
      <c r="B1088" s="369" t="s">
        <v>310</v>
      </c>
      <c r="C1088" s="369" t="s">
        <v>2920</v>
      </c>
      <c r="D1088" s="369" t="s">
        <v>2925</v>
      </c>
      <c r="E1088" s="369" t="s">
        <v>1966</v>
      </c>
      <c r="F1088" s="369" t="str">
        <f>IFERROR(VLOOKUP(E1088,[2]P!$D$2:$E$14,2,0),"Non")</f>
        <v>Oui</v>
      </c>
      <c r="G1088" s="369" t="s">
        <v>666</v>
      </c>
      <c r="H1088" s="370" t="s">
        <v>7</v>
      </c>
      <c r="I1088" s="369" t="s">
        <v>2069</v>
      </c>
      <c r="J1088" s="371">
        <v>2</v>
      </c>
    </row>
    <row r="1089" spans="1:10" x14ac:dyDescent="0.3">
      <c r="A1089" s="372" t="s">
        <v>2953</v>
      </c>
      <c r="B1089" s="372" t="s">
        <v>310</v>
      </c>
      <c r="C1089" s="372" t="s">
        <v>2920</v>
      </c>
      <c r="D1089" s="372" t="s">
        <v>2929</v>
      </c>
      <c r="E1089" s="372" t="s">
        <v>1990</v>
      </c>
      <c r="F1089" s="372" t="str">
        <f>IFERROR(VLOOKUP(E1089,[2]P!$D$2:$E$14,2,0),"Non")</f>
        <v>Oui</v>
      </c>
      <c r="G1089" s="372" t="s">
        <v>666</v>
      </c>
      <c r="H1089" s="373" t="s">
        <v>7</v>
      </c>
      <c r="I1089" s="372" t="s">
        <v>2069</v>
      </c>
      <c r="J1089" s="374">
        <v>0.08</v>
      </c>
    </row>
    <row r="1090" spans="1:10" x14ac:dyDescent="0.3">
      <c r="A1090" s="369" t="s">
        <v>2953</v>
      </c>
      <c r="B1090" s="369" t="s">
        <v>310</v>
      </c>
      <c r="C1090" s="369" t="s">
        <v>2920</v>
      </c>
      <c r="D1090" s="369" t="s">
        <v>2925</v>
      </c>
      <c r="E1090" s="369" t="s">
        <v>2928</v>
      </c>
      <c r="F1090" s="369" t="str">
        <f>IFERROR(VLOOKUP(E1090,[2]P!$D$2:$E$14,2,0),"Non")</f>
        <v>Oui</v>
      </c>
      <c r="G1090" s="369" t="s">
        <v>666</v>
      </c>
      <c r="H1090" s="370" t="s">
        <v>7</v>
      </c>
      <c r="I1090" s="369" t="s">
        <v>2069</v>
      </c>
      <c r="J1090" s="371">
        <v>1.17</v>
      </c>
    </row>
    <row r="1091" spans="1:10" x14ac:dyDescent="0.3">
      <c r="A1091" s="372" t="s">
        <v>2953</v>
      </c>
      <c r="B1091" s="372" t="s">
        <v>447</v>
      </c>
      <c r="C1091" s="372" t="s">
        <v>2920</v>
      </c>
      <c r="D1091" s="372" t="s">
        <v>2925</v>
      </c>
      <c r="E1091" s="372" t="s">
        <v>2928</v>
      </c>
      <c r="F1091" s="372" t="str">
        <f>IFERROR(VLOOKUP(E1091,[2]P!$D$2:$E$14,2,0),"Non")</f>
        <v>Oui</v>
      </c>
      <c r="G1091" s="372" t="s">
        <v>666</v>
      </c>
      <c r="H1091" s="373" t="s">
        <v>7</v>
      </c>
      <c r="I1091" s="372" t="s">
        <v>2069</v>
      </c>
      <c r="J1091" s="374">
        <v>0.19</v>
      </c>
    </row>
    <row r="1092" spans="1:10" x14ac:dyDescent="0.3">
      <c r="A1092" s="369" t="s">
        <v>2953</v>
      </c>
      <c r="B1092" s="369" t="s">
        <v>639</v>
      </c>
      <c r="C1092" s="369" t="s">
        <v>2920</v>
      </c>
      <c r="D1092" s="369" t="s">
        <v>2925</v>
      </c>
      <c r="E1092" s="369" t="s">
        <v>2945</v>
      </c>
      <c r="F1092" s="369" t="str">
        <f>IFERROR(VLOOKUP(E1092,[2]P!$D$2:$E$14,2,0),"Non")</f>
        <v>Oui</v>
      </c>
      <c r="G1092" s="369" t="s">
        <v>666</v>
      </c>
      <c r="H1092" s="370" t="s">
        <v>7</v>
      </c>
      <c r="I1092" s="369" t="s">
        <v>2069</v>
      </c>
      <c r="J1092" s="371">
        <v>0.01</v>
      </c>
    </row>
    <row r="1093" spans="1:10" x14ac:dyDescent="0.3">
      <c r="A1093" s="372" t="s">
        <v>2953</v>
      </c>
      <c r="B1093" s="372" t="s">
        <v>3253</v>
      </c>
      <c r="C1093" s="372" t="s">
        <v>2920</v>
      </c>
      <c r="D1093" s="372" t="s">
        <v>2925</v>
      </c>
      <c r="E1093" s="372" t="s">
        <v>1966</v>
      </c>
      <c r="F1093" s="372" t="str">
        <f>IFERROR(VLOOKUP(E1093,[2]P!$D$2:$E$14,2,0),"Non")</f>
        <v>Oui</v>
      </c>
      <c r="G1093" s="372" t="s">
        <v>666</v>
      </c>
      <c r="H1093" s="373" t="s">
        <v>7</v>
      </c>
      <c r="I1093" s="372" t="s">
        <v>2069</v>
      </c>
      <c r="J1093" s="374">
        <v>2</v>
      </c>
    </row>
    <row r="1094" spans="1:10" x14ac:dyDescent="0.3">
      <c r="A1094" s="369" t="s">
        <v>2953</v>
      </c>
      <c r="B1094" s="369" t="s">
        <v>287</v>
      </c>
      <c r="C1094" s="369" t="s">
        <v>2920</v>
      </c>
      <c r="D1094" s="369" t="s">
        <v>2925</v>
      </c>
      <c r="E1094" s="369" t="s">
        <v>1966</v>
      </c>
      <c r="F1094" s="369" t="str">
        <f>IFERROR(VLOOKUP(E1094,[2]P!$D$2:$E$14,2,0),"Non")</f>
        <v>Oui</v>
      </c>
      <c r="G1094" s="369" t="s">
        <v>666</v>
      </c>
      <c r="H1094" s="370" t="s">
        <v>7</v>
      </c>
      <c r="I1094" s="369" t="s">
        <v>2069</v>
      </c>
      <c r="J1094" s="371">
        <v>4</v>
      </c>
    </row>
    <row r="1095" spans="1:10" x14ac:dyDescent="0.3">
      <c r="A1095" s="372" t="s">
        <v>2953</v>
      </c>
      <c r="B1095" s="372" t="s">
        <v>3254</v>
      </c>
      <c r="C1095" s="372" t="s">
        <v>2920</v>
      </c>
      <c r="D1095" s="372" t="s">
        <v>2925</v>
      </c>
      <c r="E1095" s="372" t="s">
        <v>1966</v>
      </c>
      <c r="F1095" s="372" t="str">
        <f>IFERROR(VLOOKUP(E1095,[2]P!$D$2:$E$14,2,0),"Non")</f>
        <v>Oui</v>
      </c>
      <c r="G1095" s="372" t="s">
        <v>666</v>
      </c>
      <c r="H1095" s="373" t="s">
        <v>7</v>
      </c>
      <c r="I1095" s="372" t="s">
        <v>2069</v>
      </c>
      <c r="J1095" s="374">
        <v>2</v>
      </c>
    </row>
    <row r="1096" spans="1:10" x14ac:dyDescent="0.3">
      <c r="A1096" s="369" t="s">
        <v>2953</v>
      </c>
      <c r="B1096" s="369" t="s">
        <v>3255</v>
      </c>
      <c r="C1096" s="369" t="s">
        <v>2920</v>
      </c>
      <c r="D1096" s="369" t="s">
        <v>2925</v>
      </c>
      <c r="E1096" s="369" t="s">
        <v>1966</v>
      </c>
      <c r="F1096" s="369" t="str">
        <f>IFERROR(VLOOKUP(E1096,[2]P!$D$2:$E$14,2,0),"Non")</f>
        <v>Oui</v>
      </c>
      <c r="G1096" s="369" t="s">
        <v>666</v>
      </c>
      <c r="H1096" s="370" t="s">
        <v>7</v>
      </c>
      <c r="I1096" s="369" t="s">
        <v>2069</v>
      </c>
      <c r="J1096" s="371">
        <v>2</v>
      </c>
    </row>
    <row r="1097" spans="1:10" x14ac:dyDescent="0.3">
      <c r="A1097" s="372" t="s">
        <v>2953</v>
      </c>
      <c r="B1097" s="372" t="s">
        <v>635</v>
      </c>
      <c r="C1097" s="372" t="s">
        <v>2920</v>
      </c>
      <c r="D1097" s="372" t="s">
        <v>2925</v>
      </c>
      <c r="E1097" s="372" t="s">
        <v>2945</v>
      </c>
      <c r="F1097" s="372" t="str">
        <f>IFERROR(VLOOKUP(E1097,[2]P!$D$2:$E$14,2,0),"Non")</f>
        <v>Oui</v>
      </c>
      <c r="G1097" s="372" t="s">
        <v>666</v>
      </c>
      <c r="H1097" s="373" t="s">
        <v>7</v>
      </c>
      <c r="I1097" s="372" t="s">
        <v>2069</v>
      </c>
      <c r="J1097" s="374">
        <v>0.01</v>
      </c>
    </row>
    <row r="1098" spans="1:10" x14ac:dyDescent="0.3">
      <c r="A1098" s="369" t="s">
        <v>2953</v>
      </c>
      <c r="B1098" s="369" t="s">
        <v>3256</v>
      </c>
      <c r="C1098" s="369" t="s">
        <v>2920</v>
      </c>
      <c r="D1098" s="369" t="s">
        <v>2925</v>
      </c>
      <c r="E1098" s="369" t="s">
        <v>2945</v>
      </c>
      <c r="F1098" s="369" t="str">
        <f>IFERROR(VLOOKUP(E1098,[2]P!$D$2:$E$14,2,0),"Non")</f>
        <v>Oui</v>
      </c>
      <c r="G1098" s="369" t="s">
        <v>666</v>
      </c>
      <c r="H1098" s="370" t="s">
        <v>7</v>
      </c>
      <c r="I1098" s="369" t="s">
        <v>2069</v>
      </c>
      <c r="J1098" s="371">
        <v>0.01</v>
      </c>
    </row>
    <row r="1099" spans="1:10" x14ac:dyDescent="0.3">
      <c r="A1099" s="372" t="s">
        <v>2953</v>
      </c>
      <c r="B1099" s="372" t="s">
        <v>334</v>
      </c>
      <c r="C1099" s="372" t="s">
        <v>2920</v>
      </c>
      <c r="D1099" s="372" t="s">
        <v>2925</v>
      </c>
      <c r="E1099" s="372" t="s">
        <v>2928</v>
      </c>
      <c r="F1099" s="372" t="str">
        <f>IFERROR(VLOOKUP(E1099,[2]P!$D$2:$E$14,2,0),"Non")</f>
        <v>Oui</v>
      </c>
      <c r="G1099" s="372" t="s">
        <v>666</v>
      </c>
      <c r="H1099" s="373" t="s">
        <v>7</v>
      </c>
      <c r="I1099" s="372" t="s">
        <v>2069</v>
      </c>
      <c r="J1099" s="374">
        <v>2.04</v>
      </c>
    </row>
    <row r="1100" spans="1:10" x14ac:dyDescent="0.3">
      <c r="A1100" s="369" t="s">
        <v>2953</v>
      </c>
      <c r="B1100" s="369" t="s">
        <v>611</v>
      </c>
      <c r="C1100" s="369" t="s">
        <v>2920</v>
      </c>
      <c r="D1100" s="369" t="s">
        <v>2925</v>
      </c>
      <c r="E1100" s="369" t="s">
        <v>2945</v>
      </c>
      <c r="F1100" s="369" t="str">
        <f>IFERROR(VLOOKUP(E1100,[2]P!$D$2:$E$14,2,0),"Non")</f>
        <v>Oui</v>
      </c>
      <c r="G1100" s="369" t="s">
        <v>666</v>
      </c>
      <c r="H1100" s="370" t="s">
        <v>7</v>
      </c>
      <c r="I1100" s="369" t="s">
        <v>2069</v>
      </c>
      <c r="J1100" s="371">
        <v>0.01</v>
      </c>
    </row>
    <row r="1101" spans="1:10" x14ac:dyDescent="0.3">
      <c r="A1101" s="372" t="s">
        <v>2953</v>
      </c>
      <c r="B1101" s="372" t="s">
        <v>601</v>
      </c>
      <c r="C1101" s="372" t="s">
        <v>2920</v>
      </c>
      <c r="D1101" s="372" t="s">
        <v>2925</v>
      </c>
      <c r="E1101" s="372" t="s">
        <v>2945</v>
      </c>
      <c r="F1101" s="372" t="str">
        <f>IFERROR(VLOOKUP(E1101,[2]P!$D$2:$E$14,2,0),"Non")</f>
        <v>Oui</v>
      </c>
      <c r="G1101" s="372" t="s">
        <v>666</v>
      </c>
      <c r="H1101" s="373" t="s">
        <v>7</v>
      </c>
      <c r="I1101" s="372" t="s">
        <v>2069</v>
      </c>
      <c r="J1101" s="374">
        <v>0.01</v>
      </c>
    </row>
    <row r="1102" spans="1:10" x14ac:dyDescent="0.3">
      <c r="A1102" s="369" t="s">
        <v>2953</v>
      </c>
      <c r="B1102" s="369" t="s">
        <v>288</v>
      </c>
      <c r="C1102" s="369" t="s">
        <v>2920</v>
      </c>
      <c r="D1102" s="369" t="s">
        <v>2925</v>
      </c>
      <c r="E1102" s="369" t="s">
        <v>1966</v>
      </c>
      <c r="F1102" s="369" t="str">
        <f>IFERROR(VLOOKUP(E1102,[2]P!$D$2:$E$14,2,0),"Non")</f>
        <v>Oui</v>
      </c>
      <c r="G1102" s="369" t="s">
        <v>666</v>
      </c>
      <c r="H1102" s="370" t="s">
        <v>7</v>
      </c>
      <c r="I1102" s="369" t="s">
        <v>2069</v>
      </c>
      <c r="J1102" s="371">
        <v>4</v>
      </c>
    </row>
    <row r="1103" spans="1:10" x14ac:dyDescent="0.3">
      <c r="A1103" s="372" t="s">
        <v>2953</v>
      </c>
      <c r="B1103" s="372" t="s">
        <v>433</v>
      </c>
      <c r="C1103" s="372" t="s">
        <v>2920</v>
      </c>
      <c r="D1103" s="372" t="s">
        <v>2922</v>
      </c>
      <c r="E1103" s="372" t="s">
        <v>2054</v>
      </c>
      <c r="F1103" s="372" t="str">
        <f>IFERROR(VLOOKUP(E1103,[2]P!$D$2:$E$14,2,0),"Non")</f>
        <v>Non</v>
      </c>
      <c r="G1103" s="372" t="s">
        <v>675</v>
      </c>
      <c r="H1103" s="373" t="s">
        <v>675</v>
      </c>
      <c r="I1103" s="372" t="s">
        <v>2069</v>
      </c>
      <c r="J1103" s="374">
        <v>0.3</v>
      </c>
    </row>
    <row r="1104" spans="1:10" x14ac:dyDescent="0.3">
      <c r="A1104" s="369" t="s">
        <v>2953</v>
      </c>
      <c r="B1104" s="369" t="s">
        <v>361</v>
      </c>
      <c r="C1104" s="369" t="s">
        <v>2920</v>
      </c>
      <c r="D1104" s="369" t="s">
        <v>2925</v>
      </c>
      <c r="E1104" s="369" t="s">
        <v>1966</v>
      </c>
      <c r="F1104" s="369" t="str">
        <f>IFERROR(VLOOKUP(E1104,[2]P!$D$2:$E$14,2,0),"Non")</f>
        <v>Oui</v>
      </c>
      <c r="G1104" s="369" t="s">
        <v>666</v>
      </c>
      <c r="H1104" s="370" t="s">
        <v>7</v>
      </c>
      <c r="I1104" s="369" t="s">
        <v>2069</v>
      </c>
      <c r="J1104" s="371">
        <v>2</v>
      </c>
    </row>
    <row r="1105" spans="1:10" x14ac:dyDescent="0.3">
      <c r="A1105" s="372" t="s">
        <v>2953</v>
      </c>
      <c r="B1105" s="372" t="s">
        <v>440</v>
      </c>
      <c r="C1105" s="372" t="s">
        <v>2920</v>
      </c>
      <c r="D1105" s="372" t="s">
        <v>2922</v>
      </c>
      <c r="E1105" s="372" t="s">
        <v>2051</v>
      </c>
      <c r="F1105" s="372" t="str">
        <f>IFERROR(VLOOKUP(E1105,[2]P!$D$2:$E$14,2,0),"Non")</f>
        <v>Non</v>
      </c>
      <c r="G1105" s="372" t="s">
        <v>675</v>
      </c>
      <c r="H1105" s="373" t="s">
        <v>675</v>
      </c>
      <c r="I1105" s="372" t="s">
        <v>2069</v>
      </c>
      <c r="J1105" s="374">
        <v>0.25</v>
      </c>
    </row>
    <row r="1106" spans="1:10" x14ac:dyDescent="0.3">
      <c r="A1106" s="369" t="s">
        <v>2953</v>
      </c>
      <c r="B1106" s="369" t="s">
        <v>3257</v>
      </c>
      <c r="C1106" s="369" t="s">
        <v>2920</v>
      </c>
      <c r="D1106" s="369" t="s">
        <v>2925</v>
      </c>
      <c r="E1106" s="369" t="s">
        <v>2945</v>
      </c>
      <c r="F1106" s="369" t="str">
        <f>IFERROR(VLOOKUP(E1106,[2]P!$D$2:$E$14,2,0),"Non")</f>
        <v>Oui</v>
      </c>
      <c r="G1106" s="369" t="s">
        <v>666</v>
      </c>
      <c r="H1106" s="370" t="s">
        <v>7</v>
      </c>
      <c r="I1106" s="369" t="s">
        <v>2069</v>
      </c>
      <c r="J1106" s="371">
        <v>0.01</v>
      </c>
    </row>
    <row r="1107" spans="1:10" x14ac:dyDescent="0.3">
      <c r="A1107" s="372" t="s">
        <v>2953</v>
      </c>
      <c r="B1107" s="372" t="s">
        <v>3258</v>
      </c>
      <c r="C1107" s="372" t="s">
        <v>2920</v>
      </c>
      <c r="D1107" s="372" t="s">
        <v>2925</v>
      </c>
      <c r="E1107" s="372" t="s">
        <v>2928</v>
      </c>
      <c r="F1107" s="372" t="str">
        <f>IFERROR(VLOOKUP(E1107,[2]P!$D$2:$E$14,2,0),"Non")</f>
        <v>Oui</v>
      </c>
      <c r="G1107" s="372" t="s">
        <v>666</v>
      </c>
      <c r="H1107" s="373" t="s">
        <v>7</v>
      </c>
      <c r="I1107" s="372" t="s">
        <v>2069</v>
      </c>
      <c r="J1107" s="374">
        <v>4.55</v>
      </c>
    </row>
    <row r="1108" spans="1:10" x14ac:dyDescent="0.3">
      <c r="A1108" s="369" t="s">
        <v>2953</v>
      </c>
      <c r="B1108" s="369" t="s">
        <v>3259</v>
      </c>
      <c r="C1108" s="369" t="s">
        <v>2920</v>
      </c>
      <c r="D1108" s="369" t="s">
        <v>2925</v>
      </c>
      <c r="E1108" s="369" t="s">
        <v>1966</v>
      </c>
      <c r="F1108" s="369" t="str">
        <f>IFERROR(VLOOKUP(E1108,[2]P!$D$2:$E$14,2,0),"Non")</f>
        <v>Oui</v>
      </c>
      <c r="G1108" s="369" t="s">
        <v>666</v>
      </c>
      <c r="H1108" s="370" t="s">
        <v>7</v>
      </c>
      <c r="I1108" s="369" t="s">
        <v>2069</v>
      </c>
      <c r="J1108" s="371">
        <v>5</v>
      </c>
    </row>
    <row r="1109" spans="1:10" x14ac:dyDescent="0.3">
      <c r="A1109" s="372" t="s">
        <v>2953</v>
      </c>
      <c r="B1109" s="372" t="s">
        <v>3259</v>
      </c>
      <c r="C1109" s="372" t="s">
        <v>2920</v>
      </c>
      <c r="D1109" s="372" t="s">
        <v>2925</v>
      </c>
      <c r="E1109" s="372" t="s">
        <v>2945</v>
      </c>
      <c r="F1109" s="372" t="str">
        <f>IFERROR(VLOOKUP(E1109,[2]P!$D$2:$E$14,2,0),"Non")</f>
        <v>Oui</v>
      </c>
      <c r="G1109" s="372" t="s">
        <v>666</v>
      </c>
      <c r="H1109" s="373" t="s">
        <v>7</v>
      </c>
      <c r="I1109" s="372" t="s">
        <v>2069</v>
      </c>
      <c r="J1109" s="374">
        <v>0.01</v>
      </c>
    </row>
    <row r="1110" spans="1:10" x14ac:dyDescent="0.3">
      <c r="A1110" s="369" t="s">
        <v>2953</v>
      </c>
      <c r="B1110" s="369" t="s">
        <v>3260</v>
      </c>
      <c r="C1110" s="369" t="s">
        <v>2920</v>
      </c>
      <c r="D1110" s="369" t="s">
        <v>2922</v>
      </c>
      <c r="E1110" s="369" t="s">
        <v>2050</v>
      </c>
      <c r="F1110" s="369" t="str">
        <f>IFERROR(VLOOKUP(E1110,[2]P!$D$2:$E$14,2,0),"Non")</f>
        <v>Non</v>
      </c>
      <c r="G1110" s="369" t="s">
        <v>675</v>
      </c>
      <c r="H1110" s="370" t="s">
        <v>675</v>
      </c>
      <c r="I1110" s="369" t="s">
        <v>2069</v>
      </c>
      <c r="J1110" s="371">
        <v>0.75</v>
      </c>
    </row>
    <row r="1111" spans="1:10" x14ac:dyDescent="0.3">
      <c r="A1111" s="372" t="s">
        <v>2953</v>
      </c>
      <c r="B1111" s="372" t="s">
        <v>3260</v>
      </c>
      <c r="C1111" s="372" t="s">
        <v>2920</v>
      </c>
      <c r="D1111" s="372" t="s">
        <v>2922</v>
      </c>
      <c r="E1111" s="372" t="s">
        <v>1931</v>
      </c>
      <c r="F1111" s="372" t="str">
        <f>IFERROR(VLOOKUP(E1111,[2]P!$D$2:$E$14,2,0),"Non")</f>
        <v>Non</v>
      </c>
      <c r="G1111" s="372" t="s">
        <v>675</v>
      </c>
      <c r="H1111" s="373" t="s">
        <v>675</v>
      </c>
      <c r="I1111" s="372" t="s">
        <v>2069</v>
      </c>
      <c r="J1111" s="374">
        <v>6.45</v>
      </c>
    </row>
    <row r="1112" spans="1:10" x14ac:dyDescent="0.3">
      <c r="A1112" s="369" t="s">
        <v>2953</v>
      </c>
      <c r="B1112" s="369" t="s">
        <v>3260</v>
      </c>
      <c r="C1112" s="369" t="s">
        <v>2920</v>
      </c>
      <c r="D1112" s="369" t="s">
        <v>2922</v>
      </c>
      <c r="E1112" s="369" t="s">
        <v>2054</v>
      </c>
      <c r="F1112" s="369" t="str">
        <f>IFERROR(VLOOKUP(E1112,[2]P!$D$2:$E$14,2,0),"Non")</f>
        <v>Non</v>
      </c>
      <c r="G1112" s="369" t="s">
        <v>675</v>
      </c>
      <c r="H1112" s="370" t="s">
        <v>675</v>
      </c>
      <c r="I1112" s="369" t="s">
        <v>2069</v>
      </c>
      <c r="J1112" s="371">
        <v>0.1</v>
      </c>
    </row>
    <row r="1113" spans="1:10" x14ac:dyDescent="0.3">
      <c r="A1113" s="372" t="s">
        <v>2953</v>
      </c>
      <c r="B1113" s="372" t="s">
        <v>3260</v>
      </c>
      <c r="C1113" s="372" t="s">
        <v>2920</v>
      </c>
      <c r="D1113" s="372" t="s">
        <v>2922</v>
      </c>
      <c r="E1113" s="372" t="s">
        <v>2042</v>
      </c>
      <c r="F1113" s="372" t="str">
        <f>IFERROR(VLOOKUP(E1113,[2]P!$D$2:$E$14,2,0),"Non")</f>
        <v>Non</v>
      </c>
      <c r="G1113" s="372" t="s">
        <v>675</v>
      </c>
      <c r="H1113" s="373" t="s">
        <v>675</v>
      </c>
      <c r="I1113" s="372" t="s">
        <v>2069</v>
      </c>
      <c r="J1113" s="374">
        <v>5.65</v>
      </c>
    </row>
    <row r="1114" spans="1:10" x14ac:dyDescent="0.3">
      <c r="A1114" s="369" t="s">
        <v>2953</v>
      </c>
      <c r="B1114" s="369" t="s">
        <v>3260</v>
      </c>
      <c r="C1114" s="369" t="s">
        <v>2920</v>
      </c>
      <c r="D1114" s="369" t="s">
        <v>2922</v>
      </c>
      <c r="E1114" s="369" t="s">
        <v>2051</v>
      </c>
      <c r="F1114" s="369" t="str">
        <f>IFERROR(VLOOKUP(E1114,[2]P!$D$2:$E$14,2,0),"Non")</f>
        <v>Non</v>
      </c>
      <c r="G1114" s="369" t="s">
        <v>675</v>
      </c>
      <c r="H1114" s="370" t="s">
        <v>675</v>
      </c>
      <c r="I1114" s="369" t="s">
        <v>2069</v>
      </c>
      <c r="J1114" s="371">
        <v>1.68</v>
      </c>
    </row>
    <row r="1115" spans="1:10" x14ac:dyDescent="0.3">
      <c r="A1115" s="372" t="s">
        <v>2953</v>
      </c>
      <c r="B1115" s="372" t="s">
        <v>3260</v>
      </c>
      <c r="C1115" s="372" t="s">
        <v>2920</v>
      </c>
      <c r="D1115" s="372" t="s">
        <v>2922</v>
      </c>
      <c r="E1115" s="372" t="s">
        <v>2044</v>
      </c>
      <c r="F1115" s="372" t="str">
        <f>IFERROR(VLOOKUP(E1115,[2]P!$D$2:$E$14,2,0),"Non")</f>
        <v>Non</v>
      </c>
      <c r="G1115" s="372" t="s">
        <v>675</v>
      </c>
      <c r="H1115" s="373" t="s">
        <v>675</v>
      </c>
      <c r="I1115" s="372" t="s">
        <v>2069</v>
      </c>
      <c r="J1115" s="374">
        <v>1.05</v>
      </c>
    </row>
    <row r="1116" spans="1:10" x14ac:dyDescent="0.3">
      <c r="A1116" s="369" t="s">
        <v>2953</v>
      </c>
      <c r="B1116" s="369" t="s">
        <v>3260</v>
      </c>
      <c r="C1116" s="369" t="s">
        <v>2920</v>
      </c>
      <c r="D1116" s="369" t="s">
        <v>2922</v>
      </c>
      <c r="E1116" s="369" t="s">
        <v>2053</v>
      </c>
      <c r="F1116" s="369" t="str">
        <f>IFERROR(VLOOKUP(E1116,[2]P!$D$2:$E$14,2,0),"Non")</f>
        <v>Non</v>
      </c>
      <c r="G1116" s="369" t="s">
        <v>675</v>
      </c>
      <c r="H1116" s="370" t="s">
        <v>675</v>
      </c>
      <c r="I1116" s="369" t="s">
        <v>2069</v>
      </c>
      <c r="J1116" s="371">
        <v>2.0699999999999998</v>
      </c>
    </row>
    <row r="1117" spans="1:10" x14ac:dyDescent="0.3">
      <c r="A1117" s="372" t="s">
        <v>2953</v>
      </c>
      <c r="B1117" s="372" t="s">
        <v>3260</v>
      </c>
      <c r="C1117" s="372" t="s">
        <v>2920</v>
      </c>
      <c r="D1117" s="372" t="s">
        <v>2922</v>
      </c>
      <c r="E1117" s="372" t="s">
        <v>2043</v>
      </c>
      <c r="F1117" s="372" t="str">
        <f>IFERROR(VLOOKUP(E1117,[2]P!$D$2:$E$14,2,0),"Non")</f>
        <v>Non</v>
      </c>
      <c r="G1117" s="372" t="s">
        <v>675</v>
      </c>
      <c r="H1117" s="373" t="s">
        <v>675</v>
      </c>
      <c r="I1117" s="372" t="s">
        <v>2069</v>
      </c>
      <c r="J1117" s="374">
        <v>0.5</v>
      </c>
    </row>
    <row r="1118" spans="1:10" x14ac:dyDescent="0.3">
      <c r="A1118" s="369" t="s">
        <v>2953</v>
      </c>
      <c r="B1118" s="369" t="s">
        <v>462</v>
      </c>
      <c r="C1118" s="369" t="s">
        <v>2920</v>
      </c>
      <c r="D1118" s="369" t="s">
        <v>2925</v>
      </c>
      <c r="E1118" s="369" t="s">
        <v>2945</v>
      </c>
      <c r="F1118" s="369" t="str">
        <f>IFERROR(VLOOKUP(E1118,[2]P!$D$2:$E$14,2,0),"Non")</f>
        <v>Oui</v>
      </c>
      <c r="G1118" s="369" t="s">
        <v>666</v>
      </c>
      <c r="H1118" s="370" t="s">
        <v>7</v>
      </c>
      <c r="I1118" s="369" t="s">
        <v>2069</v>
      </c>
      <c r="J1118" s="371">
        <v>0.09</v>
      </c>
    </row>
    <row r="1119" spans="1:10" x14ac:dyDescent="0.3">
      <c r="A1119" s="372" t="s">
        <v>2953</v>
      </c>
      <c r="B1119" s="372" t="s">
        <v>3261</v>
      </c>
      <c r="C1119" s="372" t="s">
        <v>2920</v>
      </c>
      <c r="D1119" s="372" t="s">
        <v>2925</v>
      </c>
      <c r="E1119" s="372" t="s">
        <v>2945</v>
      </c>
      <c r="F1119" s="372" t="str">
        <f>IFERROR(VLOOKUP(E1119,[2]P!$D$2:$E$14,2,0),"Non")</f>
        <v>Oui</v>
      </c>
      <c r="G1119" s="372" t="s">
        <v>666</v>
      </c>
      <c r="H1119" s="373" t="s">
        <v>7</v>
      </c>
      <c r="I1119" s="372" t="s">
        <v>2069</v>
      </c>
      <c r="J1119" s="374">
        <v>0.11</v>
      </c>
    </row>
    <row r="1120" spans="1:10" x14ac:dyDescent="0.3">
      <c r="A1120" s="369" t="s">
        <v>2953</v>
      </c>
      <c r="B1120" s="369" t="s">
        <v>206</v>
      </c>
      <c r="C1120" s="369" t="s">
        <v>2920</v>
      </c>
      <c r="D1120" s="369" t="s">
        <v>2925</v>
      </c>
      <c r="E1120" s="369" t="s">
        <v>1966</v>
      </c>
      <c r="F1120" s="369" t="str">
        <f>IFERROR(VLOOKUP(E1120,[2]P!$D$2:$E$14,2,0),"Non")</f>
        <v>Oui</v>
      </c>
      <c r="G1120" s="369" t="s">
        <v>666</v>
      </c>
      <c r="H1120" s="370" t="s">
        <v>7</v>
      </c>
      <c r="I1120" s="369" t="s">
        <v>2069</v>
      </c>
      <c r="J1120" s="371">
        <v>8</v>
      </c>
    </row>
    <row r="1121" spans="1:10" x14ac:dyDescent="0.3">
      <c r="A1121" s="372" t="s">
        <v>2953</v>
      </c>
      <c r="B1121" s="372" t="s">
        <v>184</v>
      </c>
      <c r="C1121" s="372" t="s">
        <v>2920</v>
      </c>
      <c r="D1121" s="372" t="s">
        <v>2925</v>
      </c>
      <c r="E1121" s="372" t="s">
        <v>1966</v>
      </c>
      <c r="F1121" s="372" t="str">
        <f>IFERROR(VLOOKUP(E1121,[2]P!$D$2:$E$14,2,0),"Non")</f>
        <v>Oui</v>
      </c>
      <c r="G1121" s="372" t="s">
        <v>666</v>
      </c>
      <c r="H1121" s="373" t="s">
        <v>7</v>
      </c>
      <c r="I1121" s="372" t="s">
        <v>2069</v>
      </c>
      <c r="J1121" s="374">
        <v>5</v>
      </c>
    </row>
    <row r="1122" spans="1:10" x14ac:dyDescent="0.3">
      <c r="A1122" s="369" t="s">
        <v>2953</v>
      </c>
      <c r="B1122" s="369" t="s">
        <v>184</v>
      </c>
      <c r="C1122" s="369" t="s">
        <v>2920</v>
      </c>
      <c r="D1122" s="369" t="s">
        <v>2925</v>
      </c>
      <c r="E1122" s="369" t="s">
        <v>1889</v>
      </c>
      <c r="F1122" s="369" t="str">
        <f>IFERROR(VLOOKUP(E1122,[2]P!$D$2:$E$14,2,0),"Non")</f>
        <v>Non</v>
      </c>
      <c r="G1122" s="369" t="s">
        <v>675</v>
      </c>
      <c r="H1122" s="370" t="s">
        <v>675</v>
      </c>
      <c r="I1122" s="369" t="s">
        <v>2069</v>
      </c>
      <c r="J1122" s="371">
        <v>0.02</v>
      </c>
    </row>
    <row r="1123" spans="1:10" x14ac:dyDescent="0.3">
      <c r="A1123" s="372" t="s">
        <v>2953</v>
      </c>
      <c r="B1123" s="372" t="s">
        <v>184</v>
      </c>
      <c r="C1123" s="372" t="s">
        <v>2920</v>
      </c>
      <c r="D1123" s="372" t="s">
        <v>2925</v>
      </c>
      <c r="E1123" s="372" t="s">
        <v>2928</v>
      </c>
      <c r="F1123" s="372" t="str">
        <f>IFERROR(VLOOKUP(E1123,[2]P!$D$2:$E$14,2,0),"Non")</f>
        <v>Oui</v>
      </c>
      <c r="G1123" s="372" t="s">
        <v>666</v>
      </c>
      <c r="H1123" s="373" t="s">
        <v>7</v>
      </c>
      <c r="I1123" s="372" t="s">
        <v>2069</v>
      </c>
      <c r="J1123" s="374">
        <v>6.21</v>
      </c>
    </row>
    <row r="1124" spans="1:10" x14ac:dyDescent="0.3">
      <c r="A1124" s="369" t="s">
        <v>2953</v>
      </c>
      <c r="B1124" s="369" t="s">
        <v>3262</v>
      </c>
      <c r="C1124" s="369" t="s">
        <v>2920</v>
      </c>
      <c r="D1124" s="369" t="s">
        <v>2925</v>
      </c>
      <c r="E1124" s="369" t="s">
        <v>1955</v>
      </c>
      <c r="F1124" s="369" t="str">
        <f>IFERROR(VLOOKUP(E1124,[2]P!$D$2:$E$14,2,0),"Non")</f>
        <v>Oui</v>
      </c>
      <c r="G1124" s="369" t="s">
        <v>666</v>
      </c>
      <c r="H1124" s="370" t="s">
        <v>7</v>
      </c>
      <c r="I1124" s="369" t="s">
        <v>2069</v>
      </c>
      <c r="J1124" s="371">
        <v>5.65</v>
      </c>
    </row>
    <row r="1125" spans="1:10" x14ac:dyDescent="0.3">
      <c r="A1125" s="372" t="s">
        <v>2953</v>
      </c>
      <c r="B1125" s="372" t="s">
        <v>420</v>
      </c>
      <c r="C1125" s="372" t="s">
        <v>2920</v>
      </c>
      <c r="D1125" s="372" t="s">
        <v>2922</v>
      </c>
      <c r="E1125" s="372" t="s">
        <v>2050</v>
      </c>
      <c r="F1125" s="372" t="str">
        <f>IFERROR(VLOOKUP(E1125,[2]P!$D$2:$E$14,2,0),"Non")</f>
        <v>Non</v>
      </c>
      <c r="G1125" s="372" t="s">
        <v>675</v>
      </c>
      <c r="H1125" s="373" t="s">
        <v>675</v>
      </c>
      <c r="I1125" s="372" t="s">
        <v>2069</v>
      </c>
      <c r="J1125" s="374">
        <v>0.15</v>
      </c>
    </row>
    <row r="1126" spans="1:10" x14ac:dyDescent="0.3">
      <c r="A1126" s="369" t="s">
        <v>2953</v>
      </c>
      <c r="B1126" s="369" t="s">
        <v>420</v>
      </c>
      <c r="C1126" s="369" t="s">
        <v>2920</v>
      </c>
      <c r="D1126" s="369" t="s">
        <v>2922</v>
      </c>
      <c r="E1126" s="369" t="s">
        <v>2054</v>
      </c>
      <c r="F1126" s="369" t="str">
        <f>IFERROR(VLOOKUP(E1126,[2]P!$D$2:$E$14,2,0),"Non")</f>
        <v>Non</v>
      </c>
      <c r="G1126" s="369" t="s">
        <v>675</v>
      </c>
      <c r="H1126" s="370" t="s">
        <v>675</v>
      </c>
      <c r="I1126" s="369" t="s">
        <v>2069</v>
      </c>
      <c r="J1126" s="371">
        <v>0.3</v>
      </c>
    </row>
    <row r="1127" spans="1:10" x14ac:dyDescent="0.3">
      <c r="A1127" s="372" t="s">
        <v>2953</v>
      </c>
      <c r="B1127" s="372" t="s">
        <v>420</v>
      </c>
      <c r="C1127" s="372" t="s">
        <v>2920</v>
      </c>
      <c r="D1127" s="372" t="s">
        <v>2922</v>
      </c>
      <c r="E1127" s="372" t="s">
        <v>2053</v>
      </c>
      <c r="F1127" s="372" t="str">
        <f>IFERROR(VLOOKUP(E1127,[2]P!$D$2:$E$14,2,0),"Non")</f>
        <v>Non</v>
      </c>
      <c r="G1127" s="372" t="s">
        <v>675</v>
      </c>
      <c r="H1127" s="373" t="s">
        <v>675</v>
      </c>
      <c r="I1127" s="372" t="s">
        <v>2069</v>
      </c>
      <c r="J1127" s="374">
        <v>0.01</v>
      </c>
    </row>
    <row r="1128" spans="1:10" x14ac:dyDescent="0.3">
      <c r="A1128" s="369" t="s">
        <v>2953</v>
      </c>
      <c r="B1128" s="369" t="s">
        <v>3263</v>
      </c>
      <c r="C1128" s="369" t="s">
        <v>2920</v>
      </c>
      <c r="D1128" s="369" t="s">
        <v>2925</v>
      </c>
      <c r="E1128" s="369" t="s">
        <v>1966</v>
      </c>
      <c r="F1128" s="369" t="str">
        <f>IFERROR(VLOOKUP(E1128,[2]P!$D$2:$E$14,2,0),"Non")</f>
        <v>Oui</v>
      </c>
      <c r="G1128" s="369" t="s">
        <v>666</v>
      </c>
      <c r="H1128" s="370" t="s">
        <v>7</v>
      </c>
      <c r="I1128" s="369" t="s">
        <v>2069</v>
      </c>
      <c r="J1128" s="371">
        <v>2</v>
      </c>
    </row>
    <row r="1129" spans="1:10" x14ac:dyDescent="0.3">
      <c r="A1129" s="372" t="s">
        <v>2953</v>
      </c>
      <c r="B1129" s="372" t="s">
        <v>124</v>
      </c>
      <c r="C1129" s="372" t="s">
        <v>2920</v>
      </c>
      <c r="D1129" s="372" t="s">
        <v>2925</v>
      </c>
      <c r="E1129" s="372" t="s">
        <v>1966</v>
      </c>
      <c r="F1129" s="372" t="str">
        <f>IFERROR(VLOOKUP(E1129,[2]P!$D$2:$E$14,2,0),"Non")</f>
        <v>Oui</v>
      </c>
      <c r="G1129" s="372" t="s">
        <v>666</v>
      </c>
      <c r="H1129" s="373" t="s">
        <v>7</v>
      </c>
      <c r="I1129" s="372" t="s">
        <v>2069</v>
      </c>
      <c r="J1129" s="374">
        <v>10</v>
      </c>
    </row>
    <row r="1130" spans="1:10" x14ac:dyDescent="0.3">
      <c r="A1130" s="369" t="s">
        <v>2953</v>
      </c>
      <c r="B1130" s="369" t="s">
        <v>124</v>
      </c>
      <c r="C1130" s="369" t="s">
        <v>2920</v>
      </c>
      <c r="D1130" s="369" t="s">
        <v>2925</v>
      </c>
      <c r="E1130" s="369" t="s">
        <v>2928</v>
      </c>
      <c r="F1130" s="369" t="str">
        <f>IFERROR(VLOOKUP(E1130,[2]P!$D$2:$E$14,2,0),"Non")</f>
        <v>Oui</v>
      </c>
      <c r="G1130" s="369" t="s">
        <v>666</v>
      </c>
      <c r="H1130" s="370" t="s">
        <v>7</v>
      </c>
      <c r="I1130" s="369" t="s">
        <v>2069</v>
      </c>
      <c r="J1130" s="371">
        <v>23.87</v>
      </c>
    </row>
    <row r="1131" spans="1:10" x14ac:dyDescent="0.3">
      <c r="A1131" s="372" t="s">
        <v>2953</v>
      </c>
      <c r="B1131" s="372" t="s">
        <v>271</v>
      </c>
      <c r="C1131" s="372" t="s">
        <v>2920</v>
      </c>
      <c r="D1131" s="372" t="s">
        <v>2925</v>
      </c>
      <c r="E1131" s="372" t="s">
        <v>1889</v>
      </c>
      <c r="F1131" s="372" t="str">
        <f>IFERROR(VLOOKUP(E1131,[2]P!$D$2:$E$14,2,0),"Non")</f>
        <v>Non</v>
      </c>
      <c r="G1131" s="372" t="s">
        <v>675</v>
      </c>
      <c r="H1131" s="373" t="s">
        <v>675</v>
      </c>
      <c r="I1131" s="372" t="s">
        <v>2069</v>
      </c>
      <c r="J1131" s="374">
        <v>0.41</v>
      </c>
    </row>
    <row r="1132" spans="1:10" x14ac:dyDescent="0.3">
      <c r="A1132" s="369" t="s">
        <v>2953</v>
      </c>
      <c r="B1132" s="369" t="s">
        <v>271</v>
      </c>
      <c r="C1132" s="369" t="s">
        <v>2920</v>
      </c>
      <c r="D1132" s="369" t="s">
        <v>2925</v>
      </c>
      <c r="E1132" s="369" t="s">
        <v>2928</v>
      </c>
      <c r="F1132" s="369" t="str">
        <f>IFERROR(VLOOKUP(E1132,[2]P!$D$2:$E$14,2,0),"Non")</f>
        <v>Oui</v>
      </c>
      <c r="G1132" s="369" t="s">
        <v>666</v>
      </c>
      <c r="H1132" s="370" t="s">
        <v>7</v>
      </c>
      <c r="I1132" s="369" t="s">
        <v>2069</v>
      </c>
      <c r="J1132" s="371">
        <v>4.22</v>
      </c>
    </row>
    <row r="1133" spans="1:10" x14ac:dyDescent="0.3">
      <c r="A1133" s="372" t="s">
        <v>2953</v>
      </c>
      <c r="B1133" s="372" t="s">
        <v>3264</v>
      </c>
      <c r="C1133" s="372" t="s">
        <v>2920</v>
      </c>
      <c r="D1133" s="372" t="s">
        <v>2925</v>
      </c>
      <c r="E1133" s="372" t="s">
        <v>2945</v>
      </c>
      <c r="F1133" s="372" t="str">
        <f>IFERROR(VLOOKUP(E1133,[2]P!$D$2:$E$14,2,0),"Non")</f>
        <v>Oui</v>
      </c>
      <c r="G1133" s="372" t="s">
        <v>666</v>
      </c>
      <c r="H1133" s="373" t="s">
        <v>7</v>
      </c>
      <c r="I1133" s="372" t="s">
        <v>2069</v>
      </c>
      <c r="J1133" s="374">
        <v>0.01</v>
      </c>
    </row>
    <row r="1134" spans="1:10" x14ac:dyDescent="0.3">
      <c r="A1134" s="369" t="s">
        <v>2953</v>
      </c>
      <c r="B1134" s="369" t="s">
        <v>3264</v>
      </c>
      <c r="C1134" s="369" t="s">
        <v>2920</v>
      </c>
      <c r="D1134" s="369" t="s">
        <v>2929</v>
      </c>
      <c r="E1134" s="369" t="s">
        <v>1990</v>
      </c>
      <c r="F1134" s="369" t="str">
        <f>IFERROR(VLOOKUP(E1134,[2]P!$D$2:$E$14,2,0),"Non")</f>
        <v>Oui</v>
      </c>
      <c r="G1134" s="369" t="s">
        <v>666</v>
      </c>
      <c r="H1134" s="370" t="s">
        <v>7</v>
      </c>
      <c r="I1134" s="369" t="s">
        <v>2069</v>
      </c>
      <c r="J1134" s="371">
        <v>0.12</v>
      </c>
    </row>
    <row r="1135" spans="1:10" x14ac:dyDescent="0.3">
      <c r="A1135" s="372" t="s">
        <v>2953</v>
      </c>
      <c r="B1135" s="372" t="s">
        <v>3265</v>
      </c>
      <c r="C1135" s="372" t="s">
        <v>2920</v>
      </c>
      <c r="D1135" s="372" t="s">
        <v>2922</v>
      </c>
      <c r="E1135" s="372" t="s">
        <v>2042</v>
      </c>
      <c r="F1135" s="372" t="str">
        <f>IFERROR(VLOOKUP(E1135,[2]P!$D$2:$E$14,2,0),"Non")</f>
        <v>Non</v>
      </c>
      <c r="G1135" s="372" t="s">
        <v>675</v>
      </c>
      <c r="H1135" s="373" t="s">
        <v>675</v>
      </c>
      <c r="I1135" s="372" t="s">
        <v>2069</v>
      </c>
      <c r="J1135" s="374">
        <v>20.75</v>
      </c>
    </row>
    <row r="1136" spans="1:10" x14ac:dyDescent="0.3">
      <c r="A1136" s="369" t="s">
        <v>2953</v>
      </c>
      <c r="B1136" s="369" t="s">
        <v>3265</v>
      </c>
      <c r="C1136" s="369" t="s">
        <v>2920</v>
      </c>
      <c r="D1136" s="369" t="s">
        <v>2922</v>
      </c>
      <c r="E1136" s="369" t="s">
        <v>2051</v>
      </c>
      <c r="F1136" s="369" t="str">
        <f>IFERROR(VLOOKUP(E1136,[2]P!$D$2:$E$14,2,0),"Non")</f>
        <v>Non</v>
      </c>
      <c r="G1136" s="369" t="s">
        <v>675</v>
      </c>
      <c r="H1136" s="370" t="s">
        <v>675</v>
      </c>
      <c r="I1136" s="369" t="s">
        <v>2069</v>
      </c>
      <c r="J1136" s="371">
        <v>4.25</v>
      </c>
    </row>
    <row r="1137" spans="1:10" x14ac:dyDescent="0.3">
      <c r="A1137" s="372" t="s">
        <v>2953</v>
      </c>
      <c r="B1137" s="372" t="s">
        <v>3265</v>
      </c>
      <c r="C1137" s="372" t="s">
        <v>2920</v>
      </c>
      <c r="D1137" s="372" t="s">
        <v>2922</v>
      </c>
      <c r="E1137" s="372" t="s">
        <v>2044</v>
      </c>
      <c r="F1137" s="372" t="str">
        <f>IFERROR(VLOOKUP(E1137,[2]P!$D$2:$E$14,2,0),"Non")</f>
        <v>Non</v>
      </c>
      <c r="G1137" s="372" t="s">
        <v>675</v>
      </c>
      <c r="H1137" s="373" t="s">
        <v>675</v>
      </c>
      <c r="I1137" s="372" t="s">
        <v>2069</v>
      </c>
      <c r="J1137" s="374">
        <v>0.79</v>
      </c>
    </row>
    <row r="1138" spans="1:10" x14ac:dyDescent="0.3">
      <c r="A1138" s="369" t="s">
        <v>2953</v>
      </c>
      <c r="B1138" s="369" t="s">
        <v>3266</v>
      </c>
      <c r="C1138" s="369" t="s">
        <v>2920</v>
      </c>
      <c r="D1138" s="369" t="s">
        <v>2925</v>
      </c>
      <c r="E1138" s="369" t="s">
        <v>2928</v>
      </c>
      <c r="F1138" s="369" t="str">
        <f>IFERROR(VLOOKUP(E1138,[2]P!$D$2:$E$14,2,0),"Non")</f>
        <v>Oui</v>
      </c>
      <c r="G1138" s="369" t="s">
        <v>666</v>
      </c>
      <c r="H1138" s="370" t="s">
        <v>7</v>
      </c>
      <c r="I1138" s="369" t="s">
        <v>2069</v>
      </c>
      <c r="J1138" s="371">
        <v>1.92</v>
      </c>
    </row>
    <row r="1139" spans="1:10" x14ac:dyDescent="0.3">
      <c r="A1139" s="372" t="s">
        <v>2953</v>
      </c>
      <c r="B1139" s="372" t="s">
        <v>3267</v>
      </c>
      <c r="C1139" s="372" t="s">
        <v>2920</v>
      </c>
      <c r="D1139" s="372" t="s">
        <v>2922</v>
      </c>
      <c r="E1139" s="372" t="s">
        <v>2924</v>
      </c>
      <c r="F1139" s="372" t="str">
        <f>IFERROR(VLOOKUP(E1139,[2]P!$D$2:$E$14,2,0),"Non")</f>
        <v>Non</v>
      </c>
      <c r="G1139" s="372" t="s">
        <v>675</v>
      </c>
      <c r="H1139" s="373" t="s">
        <v>675</v>
      </c>
      <c r="I1139" s="372" t="s">
        <v>2069</v>
      </c>
      <c r="J1139" s="374">
        <v>0.03</v>
      </c>
    </row>
    <row r="1140" spans="1:10" x14ac:dyDescent="0.3">
      <c r="A1140" s="369" t="s">
        <v>2953</v>
      </c>
      <c r="B1140" s="369" t="s">
        <v>3267</v>
      </c>
      <c r="C1140" s="369" t="s">
        <v>2920</v>
      </c>
      <c r="D1140" s="369" t="s">
        <v>2922</v>
      </c>
      <c r="E1140" s="369" t="s">
        <v>2042</v>
      </c>
      <c r="F1140" s="369" t="str">
        <f>IFERROR(VLOOKUP(E1140,[2]P!$D$2:$E$14,2,0),"Non")</f>
        <v>Non</v>
      </c>
      <c r="G1140" s="369" t="s">
        <v>675</v>
      </c>
      <c r="H1140" s="370" t="s">
        <v>675</v>
      </c>
      <c r="I1140" s="369" t="s">
        <v>2069</v>
      </c>
      <c r="J1140" s="371">
        <v>0.01</v>
      </c>
    </row>
    <row r="1141" spans="1:10" x14ac:dyDescent="0.3">
      <c r="A1141" s="372" t="s">
        <v>2953</v>
      </c>
      <c r="B1141" s="372" t="s">
        <v>212</v>
      </c>
      <c r="C1141" s="372" t="s">
        <v>2920</v>
      </c>
      <c r="D1141" s="372" t="s">
        <v>2925</v>
      </c>
      <c r="E1141" s="372" t="s">
        <v>2945</v>
      </c>
      <c r="F1141" s="372" t="str">
        <f>IFERROR(VLOOKUP(E1141,[2]P!$D$2:$E$14,2,0),"Non")</f>
        <v>Oui</v>
      </c>
      <c r="G1141" s="372" t="s">
        <v>666</v>
      </c>
      <c r="H1141" s="373" t="s">
        <v>7</v>
      </c>
      <c r="I1141" s="372" t="s">
        <v>2069</v>
      </c>
      <c r="J1141" s="374">
        <v>0.01</v>
      </c>
    </row>
    <row r="1142" spans="1:10" x14ac:dyDescent="0.3">
      <c r="A1142" s="369" t="s">
        <v>2953</v>
      </c>
      <c r="B1142" s="369" t="s">
        <v>212</v>
      </c>
      <c r="C1142" s="369" t="s">
        <v>2920</v>
      </c>
      <c r="D1142" s="369" t="s">
        <v>2925</v>
      </c>
      <c r="E1142" s="369" t="s">
        <v>2928</v>
      </c>
      <c r="F1142" s="369" t="str">
        <f>IFERROR(VLOOKUP(E1142,[2]P!$D$2:$E$14,2,0),"Non")</f>
        <v>Oui</v>
      </c>
      <c r="G1142" s="369" t="s">
        <v>666</v>
      </c>
      <c r="H1142" s="370" t="s">
        <v>7</v>
      </c>
      <c r="I1142" s="369" t="s">
        <v>2069</v>
      </c>
      <c r="J1142" s="371">
        <v>7.44</v>
      </c>
    </row>
    <row r="1143" spans="1:10" x14ac:dyDescent="0.3">
      <c r="A1143" s="372" t="s">
        <v>2953</v>
      </c>
      <c r="B1143" s="372" t="s">
        <v>301</v>
      </c>
      <c r="C1143" s="372" t="s">
        <v>2920</v>
      </c>
      <c r="D1143" s="372" t="s">
        <v>2925</v>
      </c>
      <c r="E1143" s="372" t="s">
        <v>2928</v>
      </c>
      <c r="F1143" s="372" t="str">
        <f>IFERROR(VLOOKUP(E1143,[2]P!$D$2:$E$14,2,0),"Non")</f>
        <v>Oui</v>
      </c>
      <c r="G1143" s="372" t="s">
        <v>666</v>
      </c>
      <c r="H1143" s="373" t="s">
        <v>7</v>
      </c>
      <c r="I1143" s="372" t="s">
        <v>2069</v>
      </c>
      <c r="J1143" s="374">
        <v>1.49</v>
      </c>
    </row>
    <row r="1144" spans="1:10" x14ac:dyDescent="0.3">
      <c r="A1144" s="369" t="s">
        <v>2953</v>
      </c>
      <c r="B1144" s="369" t="s">
        <v>3268</v>
      </c>
      <c r="C1144" s="369" t="s">
        <v>2969</v>
      </c>
      <c r="D1144" s="369" t="s">
        <v>2922</v>
      </c>
      <c r="E1144" s="369" t="s">
        <v>2924</v>
      </c>
      <c r="F1144" s="369" t="str">
        <f>IFERROR(VLOOKUP(E1144,[2]P!$D$2:$E$14,2,0),"Non")</f>
        <v>Non</v>
      </c>
      <c r="G1144" s="369" t="s">
        <v>675</v>
      </c>
      <c r="H1144" s="370" t="s">
        <v>675</v>
      </c>
      <c r="I1144" s="369" t="s">
        <v>2069</v>
      </c>
      <c r="J1144" s="371">
        <v>0.01</v>
      </c>
    </row>
    <row r="1145" spans="1:10" x14ac:dyDescent="0.3">
      <c r="A1145" s="372" t="s">
        <v>2953</v>
      </c>
      <c r="B1145" s="372" t="s">
        <v>3268</v>
      </c>
      <c r="C1145" s="372" t="s">
        <v>2969</v>
      </c>
      <c r="D1145" s="372" t="s">
        <v>2922</v>
      </c>
      <c r="E1145" s="372" t="s">
        <v>2054</v>
      </c>
      <c r="F1145" s="372" t="str">
        <f>IFERROR(VLOOKUP(E1145,[2]P!$D$2:$E$14,2,0),"Non")</f>
        <v>Non</v>
      </c>
      <c r="G1145" s="372" t="s">
        <v>675</v>
      </c>
      <c r="H1145" s="373" t="s">
        <v>675</v>
      </c>
      <c r="I1145" s="372" t="s">
        <v>2069</v>
      </c>
      <c r="J1145" s="374">
        <v>204.72</v>
      </c>
    </row>
    <row r="1146" spans="1:10" x14ac:dyDescent="0.3">
      <c r="A1146" s="369" t="s">
        <v>2953</v>
      </c>
      <c r="B1146" s="369" t="s">
        <v>3268</v>
      </c>
      <c r="C1146" s="369" t="s">
        <v>2969</v>
      </c>
      <c r="D1146" s="369" t="s">
        <v>2922</v>
      </c>
      <c r="E1146" s="369" t="s">
        <v>2042</v>
      </c>
      <c r="F1146" s="369" t="str">
        <f>IFERROR(VLOOKUP(E1146,[2]P!$D$2:$E$14,2,0),"Non")</f>
        <v>Non</v>
      </c>
      <c r="G1146" s="369" t="s">
        <v>675</v>
      </c>
      <c r="H1146" s="370" t="s">
        <v>675</v>
      </c>
      <c r="I1146" s="369" t="s">
        <v>2069</v>
      </c>
      <c r="J1146" s="371">
        <v>9.64</v>
      </c>
    </row>
    <row r="1147" spans="1:10" x14ac:dyDescent="0.3">
      <c r="A1147" s="372" t="s">
        <v>2953</v>
      </c>
      <c r="B1147" s="372" t="s">
        <v>3268</v>
      </c>
      <c r="C1147" s="372" t="s">
        <v>2969</v>
      </c>
      <c r="D1147" s="372" t="s">
        <v>2922</v>
      </c>
      <c r="E1147" s="372" t="s">
        <v>2051</v>
      </c>
      <c r="F1147" s="372" t="str">
        <f>IFERROR(VLOOKUP(E1147,[2]P!$D$2:$E$14,2,0),"Non")</f>
        <v>Non</v>
      </c>
      <c r="G1147" s="372" t="s">
        <v>675</v>
      </c>
      <c r="H1147" s="373" t="s">
        <v>675</v>
      </c>
      <c r="I1147" s="372" t="s">
        <v>2069</v>
      </c>
      <c r="J1147" s="374">
        <v>66.23</v>
      </c>
    </row>
    <row r="1148" spans="1:10" x14ac:dyDescent="0.3">
      <c r="A1148" s="369" t="s">
        <v>2953</v>
      </c>
      <c r="B1148" s="369" t="s">
        <v>3268</v>
      </c>
      <c r="C1148" s="369" t="s">
        <v>2969</v>
      </c>
      <c r="D1148" s="369" t="s">
        <v>2922</v>
      </c>
      <c r="E1148" s="369" t="s">
        <v>2053</v>
      </c>
      <c r="F1148" s="369" t="str">
        <f>IFERROR(VLOOKUP(E1148,[2]P!$D$2:$E$14,2,0),"Non")</f>
        <v>Non</v>
      </c>
      <c r="G1148" s="369" t="s">
        <v>675</v>
      </c>
      <c r="H1148" s="370" t="s">
        <v>675</v>
      </c>
      <c r="I1148" s="369" t="s">
        <v>2069</v>
      </c>
      <c r="J1148" s="371">
        <v>2.02</v>
      </c>
    </row>
    <row r="1149" spans="1:10" x14ac:dyDescent="0.3">
      <c r="A1149" s="372" t="s">
        <v>2953</v>
      </c>
      <c r="B1149" s="372" t="s">
        <v>632</v>
      </c>
      <c r="C1149" s="372" t="s">
        <v>2920</v>
      </c>
      <c r="D1149" s="372" t="s">
        <v>2925</v>
      </c>
      <c r="E1149" s="372" t="s">
        <v>2945</v>
      </c>
      <c r="F1149" s="372" t="str">
        <f>IFERROR(VLOOKUP(E1149,[2]P!$D$2:$E$14,2,0),"Non")</f>
        <v>Oui</v>
      </c>
      <c r="G1149" s="372" t="s">
        <v>666</v>
      </c>
      <c r="H1149" s="373" t="s">
        <v>7</v>
      </c>
      <c r="I1149" s="372" t="s">
        <v>2069</v>
      </c>
      <c r="J1149" s="374">
        <v>0.01</v>
      </c>
    </row>
    <row r="1150" spans="1:10" x14ac:dyDescent="0.3">
      <c r="A1150" s="369" t="s">
        <v>2953</v>
      </c>
      <c r="B1150" s="369" t="s">
        <v>159</v>
      </c>
      <c r="C1150" s="369" t="s">
        <v>2920</v>
      </c>
      <c r="D1150" s="369" t="s">
        <v>2922</v>
      </c>
      <c r="E1150" s="369" t="s">
        <v>2042</v>
      </c>
      <c r="F1150" s="369" t="str">
        <f>IFERROR(VLOOKUP(E1150,[2]P!$D$2:$E$14,2,0),"Non")</f>
        <v>Non</v>
      </c>
      <c r="G1150" s="369" t="s">
        <v>675</v>
      </c>
      <c r="H1150" s="370" t="s">
        <v>675</v>
      </c>
      <c r="I1150" s="369" t="s">
        <v>2069</v>
      </c>
      <c r="J1150" s="371">
        <v>17.2</v>
      </c>
    </row>
    <row r="1151" spans="1:10" x14ac:dyDescent="0.3">
      <c r="A1151" s="372" t="s">
        <v>2953</v>
      </c>
      <c r="B1151" s="372" t="s">
        <v>159</v>
      </c>
      <c r="C1151" s="372" t="s">
        <v>2920</v>
      </c>
      <c r="D1151" s="372" t="s">
        <v>2922</v>
      </c>
      <c r="E1151" s="372" t="s">
        <v>2051</v>
      </c>
      <c r="F1151" s="372" t="str">
        <f>IFERROR(VLOOKUP(E1151,[2]P!$D$2:$E$14,2,0),"Non")</f>
        <v>Non</v>
      </c>
      <c r="G1151" s="372" t="s">
        <v>675</v>
      </c>
      <c r="H1151" s="373" t="s">
        <v>675</v>
      </c>
      <c r="I1151" s="372" t="s">
        <v>2069</v>
      </c>
      <c r="J1151" s="374">
        <v>0</v>
      </c>
    </row>
    <row r="1152" spans="1:10" x14ac:dyDescent="0.3">
      <c r="A1152" s="369" t="s">
        <v>2953</v>
      </c>
      <c r="B1152" s="369" t="s">
        <v>3269</v>
      </c>
      <c r="C1152" s="369" t="s">
        <v>2920</v>
      </c>
      <c r="D1152" s="369" t="s">
        <v>2922</v>
      </c>
      <c r="E1152" s="369" t="s">
        <v>2924</v>
      </c>
      <c r="F1152" s="369" t="str">
        <f>IFERROR(VLOOKUP(E1152,[2]P!$D$2:$E$14,2,0),"Non")</f>
        <v>Non</v>
      </c>
      <c r="G1152" s="369" t="s">
        <v>675</v>
      </c>
      <c r="H1152" s="370" t="s">
        <v>675</v>
      </c>
      <c r="I1152" s="369" t="s">
        <v>2069</v>
      </c>
      <c r="J1152" s="371">
        <v>0.01</v>
      </c>
    </row>
    <row r="1153" spans="1:10" x14ac:dyDescent="0.3">
      <c r="A1153" s="372" t="s">
        <v>2953</v>
      </c>
      <c r="B1153" s="372" t="s">
        <v>204</v>
      </c>
      <c r="C1153" s="372" t="s">
        <v>2920</v>
      </c>
      <c r="D1153" s="372" t="s">
        <v>2925</v>
      </c>
      <c r="E1153" s="372" t="s">
        <v>2928</v>
      </c>
      <c r="F1153" s="372" t="str">
        <f>IFERROR(VLOOKUP(E1153,[2]P!$D$2:$E$14,2,0),"Non")</f>
        <v>Oui</v>
      </c>
      <c r="G1153" s="372" t="s">
        <v>666</v>
      </c>
      <c r="H1153" s="373" t="s">
        <v>7</v>
      </c>
      <c r="I1153" s="372" t="s">
        <v>2069</v>
      </c>
      <c r="J1153" s="374">
        <v>8.18</v>
      </c>
    </row>
    <row r="1154" spans="1:10" x14ac:dyDescent="0.3">
      <c r="A1154" s="369" t="s">
        <v>2953</v>
      </c>
      <c r="B1154" s="369" t="s">
        <v>661</v>
      </c>
      <c r="C1154" s="369" t="s">
        <v>2920</v>
      </c>
      <c r="D1154" s="369" t="s">
        <v>2922</v>
      </c>
      <c r="E1154" s="369" t="s">
        <v>2924</v>
      </c>
      <c r="F1154" s="369" t="str">
        <f>IFERROR(VLOOKUP(E1154,[2]P!$D$2:$E$14,2,0),"Non")</f>
        <v>Non</v>
      </c>
      <c r="G1154" s="369" t="s">
        <v>675</v>
      </c>
      <c r="H1154" s="370" t="s">
        <v>675</v>
      </c>
      <c r="I1154" s="369" t="s">
        <v>2069</v>
      </c>
      <c r="J1154" s="371">
        <v>0.01</v>
      </c>
    </row>
    <row r="1155" spans="1:10" x14ac:dyDescent="0.3">
      <c r="A1155" s="372" t="s">
        <v>2953</v>
      </c>
      <c r="B1155" s="372" t="s">
        <v>659</v>
      </c>
      <c r="C1155" s="372" t="s">
        <v>2920</v>
      </c>
      <c r="D1155" s="372" t="s">
        <v>2922</v>
      </c>
      <c r="E1155" s="372" t="s">
        <v>2924</v>
      </c>
      <c r="F1155" s="372" t="str">
        <f>IFERROR(VLOOKUP(E1155,[2]P!$D$2:$E$14,2,0),"Non")</f>
        <v>Non</v>
      </c>
      <c r="G1155" s="372" t="s">
        <v>675</v>
      </c>
      <c r="H1155" s="373" t="s">
        <v>675</v>
      </c>
      <c r="I1155" s="372" t="s">
        <v>2069</v>
      </c>
      <c r="J1155" s="374">
        <v>0.01</v>
      </c>
    </row>
    <row r="1156" spans="1:10" x14ac:dyDescent="0.3">
      <c r="A1156" s="369" t="s">
        <v>2953</v>
      </c>
      <c r="B1156" s="369" t="s">
        <v>657</v>
      </c>
      <c r="C1156" s="369" t="s">
        <v>2920</v>
      </c>
      <c r="D1156" s="369" t="s">
        <v>2922</v>
      </c>
      <c r="E1156" s="369" t="s">
        <v>2924</v>
      </c>
      <c r="F1156" s="369" t="str">
        <f>IFERROR(VLOOKUP(E1156,[2]P!$D$2:$E$14,2,0),"Non")</f>
        <v>Non</v>
      </c>
      <c r="G1156" s="369" t="s">
        <v>675</v>
      </c>
      <c r="H1156" s="370" t="s">
        <v>675</v>
      </c>
      <c r="I1156" s="369" t="s">
        <v>2069</v>
      </c>
      <c r="J1156" s="371">
        <v>0.01</v>
      </c>
    </row>
    <row r="1157" spans="1:10" x14ac:dyDescent="0.3">
      <c r="A1157" s="372" t="s">
        <v>2953</v>
      </c>
      <c r="B1157" s="372" t="s">
        <v>655</v>
      </c>
      <c r="C1157" s="372" t="s">
        <v>2920</v>
      </c>
      <c r="D1157" s="372" t="s">
        <v>2922</v>
      </c>
      <c r="E1157" s="372" t="s">
        <v>2924</v>
      </c>
      <c r="F1157" s="372" t="str">
        <f>IFERROR(VLOOKUP(E1157,[2]P!$D$2:$E$14,2,0),"Non")</f>
        <v>Non</v>
      </c>
      <c r="G1157" s="372" t="s">
        <v>675</v>
      </c>
      <c r="H1157" s="373" t="s">
        <v>675</v>
      </c>
      <c r="I1157" s="372" t="s">
        <v>2069</v>
      </c>
      <c r="J1157" s="374">
        <v>0.01</v>
      </c>
    </row>
    <row r="1158" spans="1:10" x14ac:dyDescent="0.3">
      <c r="A1158" s="369" t="s">
        <v>2953</v>
      </c>
      <c r="B1158" s="369" t="s">
        <v>3270</v>
      </c>
      <c r="C1158" s="369" t="s">
        <v>2920</v>
      </c>
      <c r="D1158" s="369" t="s">
        <v>2925</v>
      </c>
      <c r="E1158" s="369" t="s">
        <v>2945</v>
      </c>
      <c r="F1158" s="369" t="str">
        <f>IFERROR(VLOOKUP(E1158,[2]P!$D$2:$E$14,2,0),"Non")</f>
        <v>Oui</v>
      </c>
      <c r="G1158" s="369" t="s">
        <v>666</v>
      </c>
      <c r="H1158" s="370" t="s">
        <v>7</v>
      </c>
      <c r="I1158" s="369" t="s">
        <v>2069</v>
      </c>
      <c r="J1158" s="371">
        <v>0.02</v>
      </c>
    </row>
    <row r="1159" spans="1:10" x14ac:dyDescent="0.3">
      <c r="A1159" s="372" t="s">
        <v>2953</v>
      </c>
      <c r="B1159" s="372" t="s">
        <v>3271</v>
      </c>
      <c r="C1159" s="372" t="s">
        <v>2920</v>
      </c>
      <c r="D1159" s="372" t="s">
        <v>2922</v>
      </c>
      <c r="E1159" s="372" t="s">
        <v>2924</v>
      </c>
      <c r="F1159" s="372" t="str">
        <f>IFERROR(VLOOKUP(E1159,[2]P!$D$2:$E$14,2,0),"Non")</f>
        <v>Non</v>
      </c>
      <c r="G1159" s="372" t="s">
        <v>675</v>
      </c>
      <c r="H1159" s="373" t="s">
        <v>675</v>
      </c>
      <c r="I1159" s="372" t="s">
        <v>2069</v>
      </c>
      <c r="J1159" s="374">
        <v>0.01</v>
      </c>
    </row>
    <row r="1160" spans="1:10" x14ac:dyDescent="0.3">
      <c r="A1160" s="369" t="s">
        <v>2953</v>
      </c>
      <c r="B1160" s="369" t="s">
        <v>3271</v>
      </c>
      <c r="C1160" s="369" t="s">
        <v>2920</v>
      </c>
      <c r="D1160" s="369" t="s">
        <v>2922</v>
      </c>
      <c r="E1160" s="369" t="s">
        <v>2051</v>
      </c>
      <c r="F1160" s="369" t="str">
        <f>IFERROR(VLOOKUP(E1160,[2]P!$D$2:$E$14,2,0),"Non")</f>
        <v>Non</v>
      </c>
      <c r="G1160" s="369" t="s">
        <v>675</v>
      </c>
      <c r="H1160" s="370" t="s">
        <v>675</v>
      </c>
      <c r="I1160" s="369" t="s">
        <v>2069</v>
      </c>
      <c r="J1160" s="371">
        <v>0.03</v>
      </c>
    </row>
    <row r="1161" spans="1:10" x14ac:dyDescent="0.3">
      <c r="A1161" s="372" t="s">
        <v>2953</v>
      </c>
      <c r="B1161" s="372" t="s">
        <v>3272</v>
      </c>
      <c r="C1161" s="372" t="s">
        <v>2920</v>
      </c>
      <c r="D1161" s="372" t="s">
        <v>2925</v>
      </c>
      <c r="E1161" s="372" t="s">
        <v>1966</v>
      </c>
      <c r="F1161" s="372" t="str">
        <f>IFERROR(VLOOKUP(E1161,[2]P!$D$2:$E$14,2,0),"Non")</f>
        <v>Oui</v>
      </c>
      <c r="G1161" s="372" t="s">
        <v>666</v>
      </c>
      <c r="H1161" s="373" t="s">
        <v>7</v>
      </c>
      <c r="I1161" s="372" t="s">
        <v>2069</v>
      </c>
      <c r="J1161" s="374">
        <v>5</v>
      </c>
    </row>
    <row r="1162" spans="1:10" x14ac:dyDescent="0.3">
      <c r="A1162" s="369" t="s">
        <v>2953</v>
      </c>
      <c r="B1162" s="369" t="s">
        <v>3272</v>
      </c>
      <c r="C1162" s="369" t="s">
        <v>2920</v>
      </c>
      <c r="D1162" s="369" t="s">
        <v>2925</v>
      </c>
      <c r="E1162" s="369" t="s">
        <v>2928</v>
      </c>
      <c r="F1162" s="369" t="str">
        <f>IFERROR(VLOOKUP(E1162,[2]P!$D$2:$E$14,2,0),"Non")</f>
        <v>Oui</v>
      </c>
      <c r="G1162" s="369" t="s">
        <v>666</v>
      </c>
      <c r="H1162" s="370" t="s">
        <v>7</v>
      </c>
      <c r="I1162" s="369" t="s">
        <v>2069</v>
      </c>
      <c r="J1162" s="371">
        <v>0.13</v>
      </c>
    </row>
    <row r="1163" spans="1:10" x14ac:dyDescent="0.3">
      <c r="A1163" s="372" t="s">
        <v>2953</v>
      </c>
      <c r="B1163" s="372" t="s">
        <v>182</v>
      </c>
      <c r="C1163" s="372" t="s">
        <v>2920</v>
      </c>
      <c r="D1163" s="372" t="s">
        <v>2925</v>
      </c>
      <c r="E1163" s="372" t="s">
        <v>2945</v>
      </c>
      <c r="F1163" s="372" t="str">
        <f>IFERROR(VLOOKUP(E1163,[2]P!$D$2:$E$14,2,0),"Non")</f>
        <v>Oui</v>
      </c>
      <c r="G1163" s="372" t="s">
        <v>666</v>
      </c>
      <c r="H1163" s="373" t="s">
        <v>7</v>
      </c>
      <c r="I1163" s="372" t="s">
        <v>2069</v>
      </c>
      <c r="J1163" s="374">
        <v>0.01</v>
      </c>
    </row>
    <row r="1164" spans="1:10" x14ac:dyDescent="0.3">
      <c r="A1164" s="369" t="s">
        <v>2953</v>
      </c>
      <c r="B1164" s="369" t="s">
        <v>3273</v>
      </c>
      <c r="C1164" s="369" t="s">
        <v>2920</v>
      </c>
      <c r="D1164" s="369" t="s">
        <v>2925</v>
      </c>
      <c r="E1164" s="369" t="s">
        <v>2928</v>
      </c>
      <c r="F1164" s="369" t="str">
        <f>IFERROR(VLOOKUP(E1164,[2]P!$D$2:$E$14,2,0),"Non")</f>
        <v>Oui</v>
      </c>
      <c r="G1164" s="369" t="s">
        <v>666</v>
      </c>
      <c r="H1164" s="370" t="s">
        <v>7</v>
      </c>
      <c r="I1164" s="369" t="s">
        <v>2069</v>
      </c>
      <c r="J1164" s="371">
        <v>6.08</v>
      </c>
    </row>
    <row r="1165" spans="1:10" x14ac:dyDescent="0.3">
      <c r="A1165" s="372" t="s">
        <v>2953</v>
      </c>
      <c r="B1165" s="372" t="s">
        <v>3274</v>
      </c>
      <c r="C1165" s="372" t="s">
        <v>2920</v>
      </c>
      <c r="D1165" s="372" t="s">
        <v>2922</v>
      </c>
      <c r="E1165" s="372" t="s">
        <v>2042</v>
      </c>
      <c r="F1165" s="372" t="str">
        <f>IFERROR(VLOOKUP(E1165,[2]P!$D$2:$E$14,2,0),"Non")</f>
        <v>Non</v>
      </c>
      <c r="G1165" s="372" t="s">
        <v>675</v>
      </c>
      <c r="H1165" s="373" t="s">
        <v>675</v>
      </c>
      <c r="I1165" s="372" t="s">
        <v>2069</v>
      </c>
      <c r="J1165" s="374">
        <v>30.3</v>
      </c>
    </row>
    <row r="1166" spans="1:10" x14ac:dyDescent="0.3">
      <c r="A1166" s="369" t="s">
        <v>2953</v>
      </c>
      <c r="B1166" s="369" t="s">
        <v>3274</v>
      </c>
      <c r="C1166" s="369" t="s">
        <v>2920</v>
      </c>
      <c r="D1166" s="369" t="s">
        <v>2922</v>
      </c>
      <c r="E1166" s="369" t="s">
        <v>2051</v>
      </c>
      <c r="F1166" s="369" t="str">
        <f>IFERROR(VLOOKUP(E1166,[2]P!$D$2:$E$14,2,0),"Non")</f>
        <v>Non</v>
      </c>
      <c r="G1166" s="369" t="s">
        <v>675</v>
      </c>
      <c r="H1166" s="370" t="s">
        <v>675</v>
      </c>
      <c r="I1166" s="369" t="s">
        <v>2069</v>
      </c>
      <c r="J1166" s="371">
        <v>0.25</v>
      </c>
    </row>
    <row r="1167" spans="1:10" x14ac:dyDescent="0.3">
      <c r="A1167" s="372" t="s">
        <v>2953</v>
      </c>
      <c r="B1167" s="372" t="s">
        <v>3275</v>
      </c>
      <c r="C1167" s="372" t="s">
        <v>2920</v>
      </c>
      <c r="D1167" s="372" t="s">
        <v>2922</v>
      </c>
      <c r="E1167" s="372" t="s">
        <v>2924</v>
      </c>
      <c r="F1167" s="372" t="str">
        <f>IFERROR(VLOOKUP(E1167,[2]P!$D$2:$E$14,2,0),"Non")</f>
        <v>Non</v>
      </c>
      <c r="G1167" s="372" t="s">
        <v>675</v>
      </c>
      <c r="H1167" s="373" t="s">
        <v>675</v>
      </c>
      <c r="I1167" s="372" t="s">
        <v>2069</v>
      </c>
      <c r="J1167" s="374">
        <v>0.06</v>
      </c>
    </row>
    <row r="1168" spans="1:10" x14ac:dyDescent="0.3">
      <c r="A1168" s="369" t="s">
        <v>2953</v>
      </c>
      <c r="B1168" s="369" t="s">
        <v>3275</v>
      </c>
      <c r="C1168" s="369" t="s">
        <v>2920</v>
      </c>
      <c r="D1168" s="369" t="s">
        <v>2922</v>
      </c>
      <c r="E1168" s="369" t="s">
        <v>1889</v>
      </c>
      <c r="F1168" s="369" t="str">
        <f>IFERROR(VLOOKUP(E1168,[2]P!$D$2:$E$14,2,0),"Non")</f>
        <v>Non</v>
      </c>
      <c r="G1168" s="369" t="s">
        <v>675</v>
      </c>
      <c r="H1168" s="370" t="s">
        <v>675</v>
      </c>
      <c r="I1168" s="369" t="s">
        <v>2069</v>
      </c>
      <c r="J1168" s="371">
        <v>0.01</v>
      </c>
    </row>
    <row r="1169" spans="1:10" x14ac:dyDescent="0.3">
      <c r="A1169" s="372" t="s">
        <v>2953</v>
      </c>
      <c r="B1169" s="372" t="s">
        <v>3276</v>
      </c>
      <c r="C1169" s="372" t="s">
        <v>2920</v>
      </c>
      <c r="D1169" s="372" t="s">
        <v>2925</v>
      </c>
      <c r="E1169" s="372" t="s">
        <v>2928</v>
      </c>
      <c r="F1169" s="372" t="str">
        <f>IFERROR(VLOOKUP(E1169,[2]P!$D$2:$E$14,2,0),"Non")</f>
        <v>Oui</v>
      </c>
      <c r="G1169" s="372" t="s">
        <v>666</v>
      </c>
      <c r="H1169" s="373" t="s">
        <v>7</v>
      </c>
      <c r="I1169" s="372" t="s">
        <v>2069</v>
      </c>
      <c r="J1169" s="374">
        <v>6.75</v>
      </c>
    </row>
    <row r="1170" spans="1:10" x14ac:dyDescent="0.3">
      <c r="A1170" s="369" t="s">
        <v>2953</v>
      </c>
      <c r="B1170" s="369" t="s">
        <v>517</v>
      </c>
      <c r="C1170" s="369" t="s">
        <v>2920</v>
      </c>
      <c r="D1170" s="369" t="s">
        <v>2925</v>
      </c>
      <c r="E1170" s="369" t="s">
        <v>2945</v>
      </c>
      <c r="F1170" s="369" t="str">
        <f>IFERROR(VLOOKUP(E1170,[2]P!$D$2:$E$14,2,0),"Non")</f>
        <v>Oui</v>
      </c>
      <c r="G1170" s="369" t="s">
        <v>666</v>
      </c>
      <c r="H1170" s="370" t="s">
        <v>7</v>
      </c>
      <c r="I1170" s="369" t="s">
        <v>2069</v>
      </c>
      <c r="J1170" s="371">
        <v>0.02</v>
      </c>
    </row>
    <row r="1171" spans="1:10" x14ac:dyDescent="0.3">
      <c r="A1171" s="372" t="s">
        <v>2953</v>
      </c>
      <c r="B1171" s="372" t="s">
        <v>3277</v>
      </c>
      <c r="C1171" s="372" t="s">
        <v>2920</v>
      </c>
      <c r="D1171" s="372" t="s">
        <v>2925</v>
      </c>
      <c r="E1171" s="372" t="s">
        <v>2945</v>
      </c>
      <c r="F1171" s="372" t="str">
        <f>IFERROR(VLOOKUP(E1171,[2]P!$D$2:$E$14,2,0),"Non")</f>
        <v>Oui</v>
      </c>
      <c r="G1171" s="372" t="s">
        <v>666</v>
      </c>
      <c r="H1171" s="373" t="s">
        <v>7</v>
      </c>
      <c r="I1171" s="372" t="s">
        <v>2069</v>
      </c>
      <c r="J1171" s="374">
        <v>0.08</v>
      </c>
    </row>
    <row r="1172" spans="1:10" x14ac:dyDescent="0.3">
      <c r="A1172" s="369" t="s">
        <v>2953</v>
      </c>
      <c r="B1172" s="369" t="s">
        <v>3277</v>
      </c>
      <c r="C1172" s="369" t="s">
        <v>2920</v>
      </c>
      <c r="D1172" s="369" t="s">
        <v>2929</v>
      </c>
      <c r="E1172" s="369" t="s">
        <v>1990</v>
      </c>
      <c r="F1172" s="369" t="str">
        <f>IFERROR(VLOOKUP(E1172,[2]P!$D$2:$E$14,2,0),"Non")</f>
        <v>Oui</v>
      </c>
      <c r="G1172" s="369" t="s">
        <v>666</v>
      </c>
      <c r="H1172" s="370" t="s">
        <v>7</v>
      </c>
      <c r="I1172" s="369" t="s">
        <v>2069</v>
      </c>
      <c r="J1172" s="371">
        <v>0.64</v>
      </c>
    </row>
    <row r="1173" spans="1:10" x14ac:dyDescent="0.3">
      <c r="A1173" s="372" t="s">
        <v>2953</v>
      </c>
      <c r="B1173" s="372" t="s">
        <v>3278</v>
      </c>
      <c r="C1173" s="372" t="s">
        <v>2920</v>
      </c>
      <c r="D1173" s="372" t="s">
        <v>2922</v>
      </c>
      <c r="E1173" s="372" t="s">
        <v>2924</v>
      </c>
      <c r="F1173" s="372" t="str">
        <f>IFERROR(VLOOKUP(E1173,[2]P!$D$2:$E$14,2,0),"Non")</f>
        <v>Non</v>
      </c>
      <c r="G1173" s="372" t="s">
        <v>675</v>
      </c>
      <c r="H1173" s="373" t="s">
        <v>675</v>
      </c>
      <c r="I1173" s="372" t="s">
        <v>2069</v>
      </c>
      <c r="J1173" s="374">
        <v>0.22</v>
      </c>
    </row>
    <row r="1174" spans="1:10" x14ac:dyDescent="0.3">
      <c r="A1174" s="369" t="s">
        <v>2953</v>
      </c>
      <c r="B1174" s="369" t="s">
        <v>3278</v>
      </c>
      <c r="C1174" s="369" t="s">
        <v>2920</v>
      </c>
      <c r="D1174" s="369" t="s">
        <v>2922</v>
      </c>
      <c r="E1174" s="369" t="s">
        <v>2042</v>
      </c>
      <c r="F1174" s="369" t="str">
        <f>IFERROR(VLOOKUP(E1174,[2]P!$D$2:$E$14,2,0),"Non")</f>
        <v>Non</v>
      </c>
      <c r="G1174" s="369" t="s">
        <v>675</v>
      </c>
      <c r="H1174" s="370" t="s">
        <v>675</v>
      </c>
      <c r="I1174" s="369" t="s">
        <v>2069</v>
      </c>
      <c r="J1174" s="371">
        <v>81.92</v>
      </c>
    </row>
    <row r="1175" spans="1:10" x14ac:dyDescent="0.3">
      <c r="A1175" s="372" t="s">
        <v>2953</v>
      </c>
      <c r="B1175" s="372" t="s">
        <v>3278</v>
      </c>
      <c r="C1175" s="372" t="s">
        <v>2920</v>
      </c>
      <c r="D1175" s="372" t="s">
        <v>2922</v>
      </c>
      <c r="E1175" s="372" t="s">
        <v>1889</v>
      </c>
      <c r="F1175" s="372" t="str">
        <f>IFERROR(VLOOKUP(E1175,[2]P!$D$2:$E$14,2,0),"Non")</f>
        <v>Non</v>
      </c>
      <c r="G1175" s="372" t="s">
        <v>675</v>
      </c>
      <c r="H1175" s="373" t="s">
        <v>675</v>
      </c>
      <c r="I1175" s="372" t="s">
        <v>2069</v>
      </c>
      <c r="J1175" s="374">
        <v>0.51</v>
      </c>
    </row>
    <row r="1176" spans="1:10" x14ac:dyDescent="0.3">
      <c r="A1176" s="369" t="s">
        <v>2953</v>
      </c>
      <c r="B1176" s="369" t="s">
        <v>3278</v>
      </c>
      <c r="C1176" s="369" t="s">
        <v>2920</v>
      </c>
      <c r="D1176" s="369" t="s">
        <v>2922</v>
      </c>
      <c r="E1176" s="369" t="s">
        <v>2052</v>
      </c>
      <c r="F1176" s="369" t="str">
        <f>IFERROR(VLOOKUP(E1176,[2]P!$D$2:$E$14,2,0),"Non")</f>
        <v>Non</v>
      </c>
      <c r="G1176" s="369" t="s">
        <v>675</v>
      </c>
      <c r="H1176" s="370" t="s">
        <v>675</v>
      </c>
      <c r="I1176" s="369" t="s">
        <v>2069</v>
      </c>
      <c r="J1176" s="371">
        <v>153</v>
      </c>
    </row>
    <row r="1177" spans="1:10" x14ac:dyDescent="0.3">
      <c r="A1177" s="372" t="s">
        <v>2953</v>
      </c>
      <c r="B1177" s="372" t="s">
        <v>3278</v>
      </c>
      <c r="C1177" s="372" t="s">
        <v>2920</v>
      </c>
      <c r="D1177" s="372" t="s">
        <v>2922</v>
      </c>
      <c r="E1177" s="372" t="s">
        <v>2051</v>
      </c>
      <c r="F1177" s="372" t="str">
        <f>IFERROR(VLOOKUP(E1177,[2]P!$D$2:$E$14,2,0),"Non")</f>
        <v>Non</v>
      </c>
      <c r="G1177" s="372" t="s">
        <v>675</v>
      </c>
      <c r="H1177" s="373" t="s">
        <v>675</v>
      </c>
      <c r="I1177" s="372" t="s">
        <v>2069</v>
      </c>
      <c r="J1177" s="374">
        <v>30.83</v>
      </c>
    </row>
    <row r="1178" spans="1:10" x14ac:dyDescent="0.3">
      <c r="A1178" s="369" t="s">
        <v>2953</v>
      </c>
      <c r="B1178" s="369" t="s">
        <v>3278</v>
      </c>
      <c r="C1178" s="369" t="s">
        <v>2920</v>
      </c>
      <c r="D1178" s="369" t="s">
        <v>2922</v>
      </c>
      <c r="E1178" s="369" t="s">
        <v>2044</v>
      </c>
      <c r="F1178" s="369" t="str">
        <f>IFERROR(VLOOKUP(E1178,[2]P!$D$2:$E$14,2,0),"Non")</f>
        <v>Non</v>
      </c>
      <c r="G1178" s="369" t="s">
        <v>675</v>
      </c>
      <c r="H1178" s="370" t="s">
        <v>675</v>
      </c>
      <c r="I1178" s="369" t="s">
        <v>2069</v>
      </c>
      <c r="J1178" s="371">
        <v>0.55000000000000004</v>
      </c>
    </row>
    <row r="1179" spans="1:10" x14ac:dyDescent="0.3">
      <c r="A1179" s="372" t="s">
        <v>2953</v>
      </c>
      <c r="B1179" s="372" t="s">
        <v>3279</v>
      </c>
      <c r="C1179" s="372" t="s">
        <v>2920</v>
      </c>
      <c r="D1179" s="372" t="s">
        <v>2925</v>
      </c>
      <c r="E1179" s="372" t="s">
        <v>1966</v>
      </c>
      <c r="F1179" s="372" t="str">
        <f>IFERROR(VLOOKUP(E1179,[2]P!$D$2:$E$14,2,0),"Non")</f>
        <v>Oui</v>
      </c>
      <c r="G1179" s="372" t="s">
        <v>666</v>
      </c>
      <c r="H1179" s="373" t="s">
        <v>7</v>
      </c>
      <c r="I1179" s="372" t="s">
        <v>2069</v>
      </c>
      <c r="J1179" s="374">
        <v>10</v>
      </c>
    </row>
    <row r="1180" spans="1:10" x14ac:dyDescent="0.3">
      <c r="A1180" s="369" t="s">
        <v>2953</v>
      </c>
      <c r="B1180" s="369" t="s">
        <v>3279</v>
      </c>
      <c r="C1180" s="369" t="s">
        <v>2920</v>
      </c>
      <c r="D1180" s="369" t="s">
        <v>2925</v>
      </c>
      <c r="E1180" s="369" t="s">
        <v>2928</v>
      </c>
      <c r="F1180" s="369" t="str">
        <f>IFERROR(VLOOKUP(E1180,[2]P!$D$2:$E$14,2,0),"Non")</f>
        <v>Oui</v>
      </c>
      <c r="G1180" s="369" t="s">
        <v>666</v>
      </c>
      <c r="H1180" s="370" t="s">
        <v>7</v>
      </c>
      <c r="I1180" s="369" t="s">
        <v>2069</v>
      </c>
      <c r="J1180" s="371">
        <v>5.28</v>
      </c>
    </row>
    <row r="1181" spans="1:10" x14ac:dyDescent="0.3">
      <c r="A1181" s="372" t="s">
        <v>2953</v>
      </c>
      <c r="B1181" s="372" t="s">
        <v>3280</v>
      </c>
      <c r="C1181" s="372" t="s">
        <v>2920</v>
      </c>
      <c r="D1181" s="372" t="s">
        <v>2925</v>
      </c>
      <c r="E1181" s="372" t="s">
        <v>2945</v>
      </c>
      <c r="F1181" s="372" t="str">
        <f>IFERROR(VLOOKUP(E1181,[2]P!$D$2:$E$14,2,0),"Non")</f>
        <v>Oui</v>
      </c>
      <c r="G1181" s="372" t="s">
        <v>666</v>
      </c>
      <c r="H1181" s="373" t="s">
        <v>7</v>
      </c>
      <c r="I1181" s="372" t="s">
        <v>2069</v>
      </c>
      <c r="J1181" s="374">
        <v>0.01</v>
      </c>
    </row>
    <row r="1182" spans="1:10" x14ac:dyDescent="0.3">
      <c r="A1182" s="369" t="s">
        <v>2953</v>
      </c>
      <c r="B1182" s="369" t="s">
        <v>395</v>
      </c>
      <c r="C1182" s="369" t="s">
        <v>2920</v>
      </c>
      <c r="D1182" s="369" t="s">
        <v>2925</v>
      </c>
      <c r="E1182" s="369" t="s">
        <v>1966</v>
      </c>
      <c r="F1182" s="369" t="str">
        <f>IFERROR(VLOOKUP(E1182,[2]P!$D$2:$E$14,2,0),"Non")</f>
        <v>Oui</v>
      </c>
      <c r="G1182" s="369" t="s">
        <v>666</v>
      </c>
      <c r="H1182" s="370" t="s">
        <v>7</v>
      </c>
      <c r="I1182" s="369" t="s">
        <v>2069</v>
      </c>
      <c r="J1182" s="371">
        <v>1</v>
      </c>
    </row>
    <row r="1183" spans="1:10" x14ac:dyDescent="0.3">
      <c r="A1183" s="372" t="s">
        <v>2953</v>
      </c>
      <c r="B1183" s="372" t="s">
        <v>395</v>
      </c>
      <c r="C1183" s="372" t="s">
        <v>2920</v>
      </c>
      <c r="D1183" s="372" t="s">
        <v>2925</v>
      </c>
      <c r="E1183" s="372" t="s">
        <v>2945</v>
      </c>
      <c r="F1183" s="372" t="str">
        <f>IFERROR(VLOOKUP(E1183,[2]P!$D$2:$E$14,2,0),"Non")</f>
        <v>Oui</v>
      </c>
      <c r="G1183" s="372" t="s">
        <v>666</v>
      </c>
      <c r="H1183" s="373" t="s">
        <v>7</v>
      </c>
      <c r="I1183" s="372" t="s">
        <v>2069</v>
      </c>
      <c r="J1183" s="374">
        <v>0.03</v>
      </c>
    </row>
    <row r="1184" spans="1:10" x14ac:dyDescent="0.3">
      <c r="A1184" s="369" t="s">
        <v>2953</v>
      </c>
      <c r="B1184" s="369" t="s">
        <v>3281</v>
      </c>
      <c r="C1184" s="369" t="s">
        <v>2920</v>
      </c>
      <c r="D1184" s="369" t="s">
        <v>2925</v>
      </c>
      <c r="E1184" s="369" t="s">
        <v>1966</v>
      </c>
      <c r="F1184" s="369" t="str">
        <f>IFERROR(VLOOKUP(E1184,[2]P!$D$2:$E$14,2,0),"Non")</f>
        <v>Oui</v>
      </c>
      <c r="G1184" s="369" t="s">
        <v>666</v>
      </c>
      <c r="H1184" s="370" t="s">
        <v>7</v>
      </c>
      <c r="I1184" s="369" t="s">
        <v>2069</v>
      </c>
      <c r="J1184" s="371">
        <v>20</v>
      </c>
    </row>
    <row r="1185" spans="1:10" x14ac:dyDescent="0.3">
      <c r="A1185" s="372" t="s">
        <v>2953</v>
      </c>
      <c r="B1185" s="372" t="s">
        <v>3282</v>
      </c>
      <c r="C1185" s="372" t="s">
        <v>2920</v>
      </c>
      <c r="D1185" s="372" t="s">
        <v>2925</v>
      </c>
      <c r="E1185" s="372" t="s">
        <v>2928</v>
      </c>
      <c r="F1185" s="372" t="str">
        <f>IFERROR(VLOOKUP(E1185,[2]P!$D$2:$E$14,2,0),"Non")</f>
        <v>Oui</v>
      </c>
      <c r="G1185" s="372" t="s">
        <v>666</v>
      </c>
      <c r="H1185" s="373" t="s">
        <v>7</v>
      </c>
      <c r="I1185" s="372" t="s">
        <v>2069</v>
      </c>
      <c r="J1185" s="374">
        <v>1.78</v>
      </c>
    </row>
    <row r="1186" spans="1:10" x14ac:dyDescent="0.3">
      <c r="A1186" s="369" t="s">
        <v>2953</v>
      </c>
      <c r="B1186" s="369" t="s">
        <v>3283</v>
      </c>
      <c r="C1186" s="369" t="s">
        <v>2920</v>
      </c>
      <c r="D1186" s="369" t="s">
        <v>2925</v>
      </c>
      <c r="E1186" s="369" t="s">
        <v>1966</v>
      </c>
      <c r="F1186" s="369" t="str">
        <f>IFERROR(VLOOKUP(E1186,[2]P!$D$2:$E$14,2,0),"Non")</f>
        <v>Oui</v>
      </c>
      <c r="G1186" s="369" t="s">
        <v>666</v>
      </c>
      <c r="H1186" s="370" t="s">
        <v>7</v>
      </c>
      <c r="I1186" s="369" t="s">
        <v>2069</v>
      </c>
      <c r="J1186" s="371">
        <v>50</v>
      </c>
    </row>
    <row r="1187" spans="1:10" x14ac:dyDescent="0.3">
      <c r="A1187" s="372" t="s">
        <v>2953</v>
      </c>
      <c r="B1187" s="372" t="s">
        <v>3284</v>
      </c>
      <c r="C1187" s="372" t="s">
        <v>2920</v>
      </c>
      <c r="D1187" s="372" t="s">
        <v>2925</v>
      </c>
      <c r="E1187" s="372" t="s">
        <v>1955</v>
      </c>
      <c r="F1187" s="372" t="str">
        <f>IFERROR(VLOOKUP(E1187,[2]P!$D$2:$E$14,2,0),"Non")</f>
        <v>Oui</v>
      </c>
      <c r="G1187" s="372" t="s">
        <v>666</v>
      </c>
      <c r="H1187" s="373" t="s">
        <v>7</v>
      </c>
      <c r="I1187" s="372" t="s">
        <v>2069</v>
      </c>
      <c r="J1187" s="374">
        <v>0.38</v>
      </c>
    </row>
    <row r="1188" spans="1:10" x14ac:dyDescent="0.3">
      <c r="A1188" s="369" t="s">
        <v>2953</v>
      </c>
      <c r="B1188" s="369" t="s">
        <v>3285</v>
      </c>
      <c r="C1188" s="369" t="s">
        <v>2920</v>
      </c>
      <c r="D1188" s="369" t="s">
        <v>2925</v>
      </c>
      <c r="E1188" s="369" t="s">
        <v>2928</v>
      </c>
      <c r="F1188" s="369" t="str">
        <f>IFERROR(VLOOKUP(E1188,[2]P!$D$2:$E$14,2,0),"Non")</f>
        <v>Oui</v>
      </c>
      <c r="G1188" s="369" t="s">
        <v>666</v>
      </c>
      <c r="H1188" s="370" t="s">
        <v>7</v>
      </c>
      <c r="I1188" s="369" t="s">
        <v>2069</v>
      </c>
      <c r="J1188" s="371">
        <v>3.86</v>
      </c>
    </row>
    <row r="1189" spans="1:10" x14ac:dyDescent="0.3">
      <c r="A1189" s="372" t="s">
        <v>2953</v>
      </c>
      <c r="B1189" s="372" t="s">
        <v>3286</v>
      </c>
      <c r="C1189" s="372" t="s">
        <v>2920</v>
      </c>
      <c r="D1189" s="372" t="s">
        <v>2925</v>
      </c>
      <c r="E1189" s="372" t="s">
        <v>1889</v>
      </c>
      <c r="F1189" s="372" t="str">
        <f>IFERROR(VLOOKUP(E1189,[2]P!$D$2:$E$14,2,0),"Non")</f>
        <v>Non</v>
      </c>
      <c r="G1189" s="372" t="s">
        <v>675</v>
      </c>
      <c r="H1189" s="373" t="s">
        <v>675</v>
      </c>
      <c r="I1189" s="372" t="s">
        <v>2069</v>
      </c>
      <c r="J1189" s="374">
        <v>0.39</v>
      </c>
    </row>
    <row r="1190" spans="1:10" x14ac:dyDescent="0.3">
      <c r="A1190" s="369" t="s">
        <v>2953</v>
      </c>
      <c r="B1190" s="369" t="s">
        <v>294</v>
      </c>
      <c r="C1190" s="369" t="s">
        <v>2920</v>
      </c>
      <c r="D1190" s="369" t="s">
        <v>2925</v>
      </c>
      <c r="E1190" s="369" t="s">
        <v>2945</v>
      </c>
      <c r="F1190" s="369" t="str">
        <f>IFERROR(VLOOKUP(E1190,[2]P!$D$2:$E$14,2,0),"Non")</f>
        <v>Oui</v>
      </c>
      <c r="G1190" s="369" t="s">
        <v>666</v>
      </c>
      <c r="H1190" s="370" t="s">
        <v>7</v>
      </c>
      <c r="I1190" s="369" t="s">
        <v>2069</v>
      </c>
      <c r="J1190" s="371">
        <v>0.02</v>
      </c>
    </row>
    <row r="1191" spans="1:10" x14ac:dyDescent="0.3">
      <c r="A1191" s="372" t="s">
        <v>2953</v>
      </c>
      <c r="B1191" s="372" t="s">
        <v>294</v>
      </c>
      <c r="C1191" s="372" t="s">
        <v>2920</v>
      </c>
      <c r="D1191" s="372" t="s">
        <v>2925</v>
      </c>
      <c r="E1191" s="372" t="s">
        <v>1889</v>
      </c>
      <c r="F1191" s="372" t="str">
        <f>IFERROR(VLOOKUP(E1191,[2]P!$D$2:$E$14,2,0),"Non")</f>
        <v>Non</v>
      </c>
      <c r="G1191" s="372" t="s">
        <v>675</v>
      </c>
      <c r="H1191" s="373" t="s">
        <v>675</v>
      </c>
      <c r="I1191" s="372" t="s">
        <v>2069</v>
      </c>
      <c r="J1191" s="374">
        <v>0.06</v>
      </c>
    </row>
    <row r="1192" spans="1:10" x14ac:dyDescent="0.3">
      <c r="A1192" s="369" t="s">
        <v>2953</v>
      </c>
      <c r="B1192" s="369" t="s">
        <v>294</v>
      </c>
      <c r="C1192" s="369" t="s">
        <v>2920</v>
      </c>
      <c r="D1192" s="369" t="s">
        <v>2925</v>
      </c>
      <c r="E1192" s="369" t="s">
        <v>2928</v>
      </c>
      <c r="F1192" s="369" t="str">
        <f>IFERROR(VLOOKUP(E1192,[2]P!$D$2:$E$14,2,0),"Non")</f>
        <v>Oui</v>
      </c>
      <c r="G1192" s="369" t="s">
        <v>666</v>
      </c>
      <c r="H1192" s="370" t="s">
        <v>7</v>
      </c>
      <c r="I1192" s="369" t="s">
        <v>2069</v>
      </c>
      <c r="J1192" s="371">
        <v>3.72</v>
      </c>
    </row>
    <row r="1193" spans="1:10" x14ac:dyDescent="0.3">
      <c r="A1193" s="372" t="s">
        <v>2953</v>
      </c>
      <c r="B1193" s="372" t="s">
        <v>3287</v>
      </c>
      <c r="C1193" s="372" t="s">
        <v>2920</v>
      </c>
      <c r="D1193" s="372" t="s">
        <v>2925</v>
      </c>
      <c r="E1193" s="372" t="s">
        <v>1966</v>
      </c>
      <c r="F1193" s="372" t="str">
        <f>IFERROR(VLOOKUP(E1193,[2]P!$D$2:$E$14,2,0),"Non")</f>
        <v>Oui</v>
      </c>
      <c r="G1193" s="372" t="s">
        <v>666</v>
      </c>
      <c r="H1193" s="373" t="s">
        <v>7</v>
      </c>
      <c r="I1193" s="372" t="s">
        <v>2069</v>
      </c>
      <c r="J1193" s="374">
        <v>6</v>
      </c>
    </row>
    <row r="1194" spans="1:10" x14ac:dyDescent="0.3">
      <c r="A1194" s="369" t="s">
        <v>2953</v>
      </c>
      <c r="B1194" s="369" t="s">
        <v>516</v>
      </c>
      <c r="C1194" s="369" t="s">
        <v>2920</v>
      </c>
      <c r="D1194" s="369" t="s">
        <v>2925</v>
      </c>
      <c r="E1194" s="369" t="s">
        <v>2945</v>
      </c>
      <c r="F1194" s="369" t="str">
        <f>IFERROR(VLOOKUP(E1194,[2]P!$D$2:$E$14,2,0),"Non")</f>
        <v>Oui</v>
      </c>
      <c r="G1194" s="369" t="s">
        <v>666</v>
      </c>
      <c r="H1194" s="370" t="s">
        <v>7</v>
      </c>
      <c r="I1194" s="369" t="s">
        <v>2069</v>
      </c>
      <c r="J1194" s="371">
        <v>0.01</v>
      </c>
    </row>
    <row r="1195" spans="1:10" x14ac:dyDescent="0.3">
      <c r="A1195" s="372" t="s">
        <v>2953</v>
      </c>
      <c r="B1195" s="372" t="s">
        <v>3288</v>
      </c>
      <c r="C1195" s="372" t="s">
        <v>2920</v>
      </c>
      <c r="D1195" s="372" t="s">
        <v>2925</v>
      </c>
      <c r="E1195" s="372" t="s">
        <v>2945</v>
      </c>
      <c r="F1195" s="372" t="str">
        <f>IFERROR(VLOOKUP(E1195,[2]P!$D$2:$E$14,2,0),"Non")</f>
        <v>Oui</v>
      </c>
      <c r="G1195" s="372" t="s">
        <v>666</v>
      </c>
      <c r="H1195" s="373" t="s">
        <v>7</v>
      </c>
      <c r="I1195" s="372" t="s">
        <v>2069</v>
      </c>
      <c r="J1195" s="374">
        <v>0.01</v>
      </c>
    </row>
    <row r="1196" spans="1:10" x14ac:dyDescent="0.3">
      <c r="A1196" s="369" t="s">
        <v>2953</v>
      </c>
      <c r="B1196" s="369" t="s">
        <v>3289</v>
      </c>
      <c r="C1196" s="369" t="s">
        <v>2920</v>
      </c>
      <c r="D1196" s="369" t="s">
        <v>2925</v>
      </c>
      <c r="E1196" s="369" t="s">
        <v>2945</v>
      </c>
      <c r="F1196" s="369" t="str">
        <f>IFERROR(VLOOKUP(E1196,[2]P!$D$2:$E$14,2,0),"Non")</f>
        <v>Oui</v>
      </c>
      <c r="G1196" s="369" t="s">
        <v>666</v>
      </c>
      <c r="H1196" s="370" t="s">
        <v>7</v>
      </c>
      <c r="I1196" s="369" t="s">
        <v>2069</v>
      </c>
      <c r="J1196" s="371">
        <v>0.02</v>
      </c>
    </row>
    <row r="1197" spans="1:10" x14ac:dyDescent="0.3">
      <c r="A1197" s="372" t="s">
        <v>2953</v>
      </c>
      <c r="B1197" s="372" t="s">
        <v>3289</v>
      </c>
      <c r="C1197" s="372" t="s">
        <v>2920</v>
      </c>
      <c r="D1197" s="372" t="s">
        <v>2929</v>
      </c>
      <c r="E1197" s="372" t="s">
        <v>1990</v>
      </c>
      <c r="F1197" s="372" t="str">
        <f>IFERROR(VLOOKUP(E1197,[2]P!$D$2:$E$14,2,0),"Non")</f>
        <v>Oui</v>
      </c>
      <c r="G1197" s="372" t="s">
        <v>666</v>
      </c>
      <c r="H1197" s="373" t="s">
        <v>7</v>
      </c>
      <c r="I1197" s="372" t="s">
        <v>2069</v>
      </c>
      <c r="J1197" s="374">
        <v>0.06</v>
      </c>
    </row>
    <row r="1198" spans="1:10" x14ac:dyDescent="0.3">
      <c r="A1198" s="369" t="s">
        <v>2953</v>
      </c>
      <c r="B1198" s="369" t="s">
        <v>3289</v>
      </c>
      <c r="C1198" s="369" t="s">
        <v>2920</v>
      </c>
      <c r="D1198" s="369" t="s">
        <v>2925</v>
      </c>
      <c r="E1198" s="369" t="s">
        <v>2928</v>
      </c>
      <c r="F1198" s="369" t="str">
        <f>IFERROR(VLOOKUP(E1198,[2]P!$D$2:$E$14,2,0),"Non")</f>
        <v>Oui</v>
      </c>
      <c r="G1198" s="369" t="s">
        <v>666</v>
      </c>
      <c r="H1198" s="370" t="s">
        <v>7</v>
      </c>
      <c r="I1198" s="369" t="s">
        <v>2069</v>
      </c>
      <c r="J1198" s="371">
        <v>2.11</v>
      </c>
    </row>
    <row r="1199" spans="1:10" x14ac:dyDescent="0.3">
      <c r="A1199" s="372" t="s">
        <v>2953</v>
      </c>
      <c r="B1199" s="372" t="s">
        <v>3290</v>
      </c>
      <c r="C1199" s="372" t="s">
        <v>2920</v>
      </c>
      <c r="D1199" s="372" t="s">
        <v>2925</v>
      </c>
      <c r="E1199" s="372" t="s">
        <v>2945</v>
      </c>
      <c r="F1199" s="372" t="str">
        <f>IFERROR(VLOOKUP(E1199,[2]P!$D$2:$E$14,2,0),"Non")</f>
        <v>Oui</v>
      </c>
      <c r="G1199" s="372" t="s">
        <v>666</v>
      </c>
      <c r="H1199" s="373" t="s">
        <v>7</v>
      </c>
      <c r="I1199" s="372" t="s">
        <v>2069</v>
      </c>
      <c r="J1199" s="374">
        <v>0.01</v>
      </c>
    </row>
    <row r="1200" spans="1:10" x14ac:dyDescent="0.3">
      <c r="A1200" s="369" t="s">
        <v>2953</v>
      </c>
      <c r="B1200" s="369" t="s">
        <v>3291</v>
      </c>
      <c r="C1200" s="369" t="s">
        <v>2920</v>
      </c>
      <c r="D1200" s="369" t="s">
        <v>2921</v>
      </c>
      <c r="E1200" s="369" t="s">
        <v>2041</v>
      </c>
      <c r="F1200" s="369" t="str">
        <f>IFERROR(VLOOKUP(E1200,[2]P!$D$2:$E$14,2,0),"Non")</f>
        <v>Non</v>
      </c>
      <c r="G1200" s="369" t="s">
        <v>675</v>
      </c>
      <c r="H1200" s="370" t="s">
        <v>675</v>
      </c>
      <c r="I1200" s="369" t="s">
        <v>2069</v>
      </c>
      <c r="J1200" s="371">
        <v>42.06</v>
      </c>
    </row>
    <row r="1201" spans="1:10" x14ac:dyDescent="0.3">
      <c r="A1201" s="372" t="s">
        <v>2953</v>
      </c>
      <c r="B1201" s="372" t="s">
        <v>3292</v>
      </c>
      <c r="C1201" s="372" t="s">
        <v>2920</v>
      </c>
      <c r="D1201" s="372" t="s">
        <v>2925</v>
      </c>
      <c r="E1201" s="372" t="s">
        <v>2945</v>
      </c>
      <c r="F1201" s="372" t="str">
        <f>IFERROR(VLOOKUP(E1201,[2]P!$D$2:$E$14,2,0),"Non")</f>
        <v>Oui</v>
      </c>
      <c r="G1201" s="372" t="s">
        <v>666</v>
      </c>
      <c r="H1201" s="373" t="s">
        <v>7</v>
      </c>
      <c r="I1201" s="372" t="s">
        <v>2069</v>
      </c>
      <c r="J1201" s="374">
        <v>0.01</v>
      </c>
    </row>
    <row r="1202" spans="1:10" x14ac:dyDescent="0.3">
      <c r="A1202" s="369" t="s">
        <v>2953</v>
      </c>
      <c r="B1202" s="369" t="s">
        <v>3292</v>
      </c>
      <c r="C1202" s="369" t="s">
        <v>2920</v>
      </c>
      <c r="D1202" s="369" t="s">
        <v>2935</v>
      </c>
      <c r="E1202" s="369" t="s">
        <v>1987</v>
      </c>
      <c r="F1202" s="369" t="str">
        <f>IFERROR(VLOOKUP(E1202,[2]P!$D$2:$E$14,2,0),"Non")</f>
        <v>Oui</v>
      </c>
      <c r="G1202" s="369" t="s">
        <v>666</v>
      </c>
      <c r="H1202" s="370" t="s">
        <v>7</v>
      </c>
      <c r="I1202" s="369" t="s">
        <v>2069</v>
      </c>
      <c r="J1202" s="371">
        <v>13</v>
      </c>
    </row>
    <row r="1203" spans="1:10" x14ac:dyDescent="0.3">
      <c r="A1203" s="372" t="s">
        <v>2953</v>
      </c>
      <c r="B1203" s="372" t="s">
        <v>3292</v>
      </c>
      <c r="C1203" s="372" t="s">
        <v>2920</v>
      </c>
      <c r="D1203" s="372" t="s">
        <v>2925</v>
      </c>
      <c r="E1203" s="372" t="s">
        <v>2928</v>
      </c>
      <c r="F1203" s="372" t="str">
        <f>IFERROR(VLOOKUP(E1203,[2]P!$D$2:$E$14,2,0),"Non")</f>
        <v>Oui</v>
      </c>
      <c r="G1203" s="372" t="s">
        <v>666</v>
      </c>
      <c r="H1203" s="373" t="s">
        <v>7</v>
      </c>
      <c r="I1203" s="372" t="s">
        <v>2069</v>
      </c>
      <c r="J1203" s="374">
        <v>2</v>
      </c>
    </row>
    <row r="1204" spans="1:10" x14ac:dyDescent="0.3">
      <c r="A1204" s="369" t="s">
        <v>2953</v>
      </c>
      <c r="B1204" s="369" t="s">
        <v>386</v>
      </c>
      <c r="C1204" s="369" t="s">
        <v>2920</v>
      </c>
      <c r="D1204" s="369" t="s">
        <v>2925</v>
      </c>
      <c r="E1204" s="369" t="s">
        <v>1889</v>
      </c>
      <c r="F1204" s="369" t="str">
        <f>IFERROR(VLOOKUP(E1204,[2]P!$D$2:$E$14,2,0),"Non")</f>
        <v>Non</v>
      </c>
      <c r="G1204" s="369" t="s">
        <v>675</v>
      </c>
      <c r="H1204" s="370" t="s">
        <v>675</v>
      </c>
      <c r="I1204" s="369" t="s">
        <v>2069</v>
      </c>
      <c r="J1204" s="371">
        <v>1.5</v>
      </c>
    </row>
    <row r="1205" spans="1:10" x14ac:dyDescent="0.3">
      <c r="A1205" s="372" t="s">
        <v>2953</v>
      </c>
      <c r="B1205" s="372" t="s">
        <v>3293</v>
      </c>
      <c r="C1205" s="372" t="s">
        <v>2920</v>
      </c>
      <c r="D1205" s="372" t="s">
        <v>2925</v>
      </c>
      <c r="E1205" s="372" t="s">
        <v>1966</v>
      </c>
      <c r="F1205" s="372" t="str">
        <f>IFERROR(VLOOKUP(E1205,[2]P!$D$2:$E$14,2,0),"Non")</f>
        <v>Oui</v>
      </c>
      <c r="G1205" s="372" t="s">
        <v>666</v>
      </c>
      <c r="H1205" s="373" t="s">
        <v>7</v>
      </c>
      <c r="I1205" s="372" t="s">
        <v>2069</v>
      </c>
      <c r="J1205" s="374">
        <v>2</v>
      </c>
    </row>
    <row r="1206" spans="1:10" x14ac:dyDescent="0.3">
      <c r="A1206" s="369" t="s">
        <v>2953</v>
      </c>
      <c r="B1206" s="369" t="s">
        <v>3293</v>
      </c>
      <c r="C1206" s="369" t="s">
        <v>2920</v>
      </c>
      <c r="D1206" s="369" t="s">
        <v>2925</v>
      </c>
      <c r="E1206" s="369" t="s">
        <v>2945</v>
      </c>
      <c r="F1206" s="369" t="str">
        <f>IFERROR(VLOOKUP(E1206,[2]P!$D$2:$E$14,2,0),"Non")</f>
        <v>Oui</v>
      </c>
      <c r="G1206" s="369" t="s">
        <v>666</v>
      </c>
      <c r="H1206" s="370" t="s">
        <v>7</v>
      </c>
      <c r="I1206" s="369" t="s">
        <v>2069</v>
      </c>
      <c r="J1206" s="371">
        <v>0.01</v>
      </c>
    </row>
    <row r="1207" spans="1:10" x14ac:dyDescent="0.3">
      <c r="A1207" s="372" t="s">
        <v>2953</v>
      </c>
      <c r="B1207" s="372" t="s">
        <v>605</v>
      </c>
      <c r="C1207" s="372" t="s">
        <v>2920</v>
      </c>
      <c r="D1207" s="372" t="s">
        <v>2925</v>
      </c>
      <c r="E1207" s="372" t="s">
        <v>2945</v>
      </c>
      <c r="F1207" s="372" t="str">
        <f>IFERROR(VLOOKUP(E1207,[2]P!$D$2:$E$14,2,0),"Non")</f>
        <v>Oui</v>
      </c>
      <c r="G1207" s="372" t="s">
        <v>666</v>
      </c>
      <c r="H1207" s="373" t="s">
        <v>7</v>
      </c>
      <c r="I1207" s="372" t="s">
        <v>2069</v>
      </c>
      <c r="J1207" s="374">
        <v>0.01</v>
      </c>
    </row>
    <row r="1208" spans="1:10" x14ac:dyDescent="0.3">
      <c r="A1208" s="369" t="s">
        <v>2953</v>
      </c>
      <c r="B1208" s="369" t="s">
        <v>475</v>
      </c>
      <c r="C1208" s="369" t="s">
        <v>2920</v>
      </c>
      <c r="D1208" s="369" t="s">
        <v>2925</v>
      </c>
      <c r="E1208" s="369" t="s">
        <v>2945</v>
      </c>
      <c r="F1208" s="369" t="str">
        <f>IFERROR(VLOOKUP(E1208,[2]P!$D$2:$E$14,2,0),"Non")</f>
        <v>Oui</v>
      </c>
      <c r="G1208" s="369" t="s">
        <v>666</v>
      </c>
      <c r="H1208" s="370" t="s">
        <v>7</v>
      </c>
      <c r="I1208" s="369" t="s">
        <v>2069</v>
      </c>
      <c r="J1208" s="371">
        <v>0.01</v>
      </c>
    </row>
    <row r="1209" spans="1:10" x14ac:dyDescent="0.3">
      <c r="A1209" s="372" t="s">
        <v>2953</v>
      </c>
      <c r="B1209" s="372" t="s">
        <v>3294</v>
      </c>
      <c r="C1209" s="372" t="s">
        <v>2920</v>
      </c>
      <c r="D1209" s="372" t="s">
        <v>2925</v>
      </c>
      <c r="E1209" s="372" t="s">
        <v>2945</v>
      </c>
      <c r="F1209" s="372" t="str">
        <f>IFERROR(VLOOKUP(E1209,[2]P!$D$2:$E$14,2,0),"Non")</f>
        <v>Oui</v>
      </c>
      <c r="G1209" s="372" t="s">
        <v>666</v>
      </c>
      <c r="H1209" s="373" t="s">
        <v>7</v>
      </c>
      <c r="I1209" s="372" t="s">
        <v>2069</v>
      </c>
      <c r="J1209" s="374">
        <v>0.03</v>
      </c>
    </row>
    <row r="1210" spans="1:10" x14ac:dyDescent="0.3">
      <c r="A1210" s="369" t="s">
        <v>2953</v>
      </c>
      <c r="B1210" s="369" t="s">
        <v>3295</v>
      </c>
      <c r="C1210" s="369" t="s">
        <v>2920</v>
      </c>
      <c r="D1210" s="369" t="s">
        <v>2925</v>
      </c>
      <c r="E1210" s="369" t="s">
        <v>2945</v>
      </c>
      <c r="F1210" s="369" t="str">
        <f>IFERROR(VLOOKUP(E1210,[2]P!$D$2:$E$14,2,0),"Non")</f>
        <v>Oui</v>
      </c>
      <c r="G1210" s="369" t="s">
        <v>666</v>
      </c>
      <c r="H1210" s="370" t="s">
        <v>7</v>
      </c>
      <c r="I1210" s="369" t="s">
        <v>2069</v>
      </c>
      <c r="J1210" s="371">
        <v>0.02</v>
      </c>
    </row>
    <row r="1211" spans="1:10" x14ac:dyDescent="0.3">
      <c r="A1211" s="372" t="s">
        <v>2953</v>
      </c>
      <c r="B1211" s="372" t="s">
        <v>480</v>
      </c>
      <c r="C1211" s="372" t="s">
        <v>2920</v>
      </c>
      <c r="D1211" s="372" t="s">
        <v>2925</v>
      </c>
      <c r="E1211" s="372" t="s">
        <v>2945</v>
      </c>
      <c r="F1211" s="372" t="str">
        <f>IFERROR(VLOOKUP(E1211,[2]P!$D$2:$E$14,2,0),"Non")</f>
        <v>Oui</v>
      </c>
      <c r="G1211" s="372" t="s">
        <v>666</v>
      </c>
      <c r="H1211" s="373" t="s">
        <v>7</v>
      </c>
      <c r="I1211" s="372" t="s">
        <v>2069</v>
      </c>
      <c r="J1211" s="374">
        <v>0.01</v>
      </c>
    </row>
    <row r="1212" spans="1:10" x14ac:dyDescent="0.3">
      <c r="A1212" s="369" t="s">
        <v>2953</v>
      </c>
      <c r="B1212" s="369" t="s">
        <v>202</v>
      </c>
      <c r="C1212" s="369" t="s">
        <v>2920</v>
      </c>
      <c r="D1212" s="369" t="s">
        <v>2925</v>
      </c>
      <c r="E1212" s="369" t="s">
        <v>1966</v>
      </c>
      <c r="F1212" s="369" t="str">
        <f>IFERROR(VLOOKUP(E1212,[2]P!$D$2:$E$14,2,0),"Non")</f>
        <v>Oui</v>
      </c>
      <c r="G1212" s="369" t="s">
        <v>666</v>
      </c>
      <c r="H1212" s="370" t="s">
        <v>7</v>
      </c>
      <c r="I1212" s="369" t="s">
        <v>2069</v>
      </c>
      <c r="J1212" s="371">
        <v>6</v>
      </c>
    </row>
    <row r="1213" spans="1:10" x14ac:dyDescent="0.3">
      <c r="A1213" s="372" t="s">
        <v>2953</v>
      </c>
      <c r="B1213" s="372" t="s">
        <v>3296</v>
      </c>
      <c r="C1213" s="372" t="s">
        <v>2920</v>
      </c>
      <c r="D1213" s="372" t="s">
        <v>2925</v>
      </c>
      <c r="E1213" s="372" t="s">
        <v>2928</v>
      </c>
      <c r="F1213" s="372" t="str">
        <f>IFERROR(VLOOKUP(E1213,[2]P!$D$2:$E$14,2,0),"Non")</f>
        <v>Oui</v>
      </c>
      <c r="G1213" s="372" t="s">
        <v>666</v>
      </c>
      <c r="H1213" s="373" t="s">
        <v>7</v>
      </c>
      <c r="I1213" s="372" t="s">
        <v>2069</v>
      </c>
      <c r="J1213" s="374">
        <v>2.5099999999999998</v>
      </c>
    </row>
    <row r="1214" spans="1:10" x14ac:dyDescent="0.3">
      <c r="A1214" s="369" t="s">
        <v>2953</v>
      </c>
      <c r="B1214" s="369" t="s">
        <v>641</v>
      </c>
      <c r="C1214" s="369" t="s">
        <v>2920</v>
      </c>
      <c r="D1214" s="369" t="s">
        <v>2925</v>
      </c>
      <c r="E1214" s="369" t="s">
        <v>2945</v>
      </c>
      <c r="F1214" s="369" t="str">
        <f>IFERROR(VLOOKUP(E1214,[2]P!$D$2:$E$14,2,0),"Non")</f>
        <v>Oui</v>
      </c>
      <c r="G1214" s="369" t="s">
        <v>666</v>
      </c>
      <c r="H1214" s="370" t="s">
        <v>7</v>
      </c>
      <c r="I1214" s="369" t="s">
        <v>2069</v>
      </c>
      <c r="J1214" s="371">
        <v>0.01</v>
      </c>
    </row>
    <row r="1215" spans="1:10" x14ac:dyDescent="0.3">
      <c r="A1215" s="372" t="s">
        <v>2953</v>
      </c>
      <c r="B1215" s="372" t="s">
        <v>3297</v>
      </c>
      <c r="C1215" s="372" t="s">
        <v>2920</v>
      </c>
      <c r="D1215" s="372" t="s">
        <v>2925</v>
      </c>
      <c r="E1215" s="372" t="s">
        <v>2945</v>
      </c>
      <c r="F1215" s="372" t="str">
        <f>IFERROR(VLOOKUP(E1215,[2]P!$D$2:$E$14,2,0),"Non")</f>
        <v>Oui</v>
      </c>
      <c r="G1215" s="372" t="s">
        <v>666</v>
      </c>
      <c r="H1215" s="373" t="s">
        <v>7</v>
      </c>
      <c r="I1215" s="372" t="s">
        <v>2069</v>
      </c>
      <c r="J1215" s="374">
        <v>0.01</v>
      </c>
    </row>
    <row r="1216" spans="1:10" x14ac:dyDescent="0.3">
      <c r="A1216" s="369" t="s">
        <v>2953</v>
      </c>
      <c r="B1216" s="369" t="s">
        <v>472</v>
      </c>
      <c r="C1216" s="369" t="s">
        <v>2920</v>
      </c>
      <c r="D1216" s="369" t="s">
        <v>2925</v>
      </c>
      <c r="E1216" s="369" t="s">
        <v>2945</v>
      </c>
      <c r="F1216" s="369" t="str">
        <f>IFERROR(VLOOKUP(E1216,[2]P!$D$2:$E$14,2,0),"Non")</f>
        <v>Oui</v>
      </c>
      <c r="G1216" s="369" t="s">
        <v>666</v>
      </c>
      <c r="H1216" s="370" t="s">
        <v>7</v>
      </c>
      <c r="I1216" s="369" t="s">
        <v>2069</v>
      </c>
      <c r="J1216" s="371">
        <v>0.02</v>
      </c>
    </row>
    <row r="1217" spans="1:10" x14ac:dyDescent="0.3">
      <c r="A1217" s="372" t="s">
        <v>2953</v>
      </c>
      <c r="B1217" s="372" t="s">
        <v>415</v>
      </c>
      <c r="C1217" s="372" t="s">
        <v>2920</v>
      </c>
      <c r="D1217" s="372" t="s">
        <v>2925</v>
      </c>
      <c r="E1217" s="372" t="s">
        <v>1966</v>
      </c>
      <c r="F1217" s="372" t="str">
        <f>IFERROR(VLOOKUP(E1217,[2]P!$D$2:$E$14,2,0),"Non")</f>
        <v>Oui</v>
      </c>
      <c r="G1217" s="372" t="s">
        <v>666</v>
      </c>
      <c r="H1217" s="373" t="s">
        <v>7</v>
      </c>
      <c r="I1217" s="372" t="s">
        <v>2069</v>
      </c>
      <c r="J1217" s="374">
        <v>0.5</v>
      </c>
    </row>
    <row r="1218" spans="1:10" x14ac:dyDescent="0.3">
      <c r="A1218" s="369" t="s">
        <v>2953</v>
      </c>
      <c r="B1218" s="369" t="s">
        <v>362</v>
      </c>
      <c r="C1218" s="369" t="s">
        <v>2920</v>
      </c>
      <c r="D1218" s="369" t="s">
        <v>2925</v>
      </c>
      <c r="E1218" s="369" t="s">
        <v>1966</v>
      </c>
      <c r="F1218" s="369" t="str">
        <f>IFERROR(VLOOKUP(E1218,[2]P!$D$2:$E$14,2,0),"Non")</f>
        <v>Oui</v>
      </c>
      <c r="G1218" s="369" t="s">
        <v>666</v>
      </c>
      <c r="H1218" s="370" t="s">
        <v>7</v>
      </c>
      <c r="I1218" s="369" t="s">
        <v>2069</v>
      </c>
      <c r="J1218" s="371">
        <v>2</v>
      </c>
    </row>
    <row r="1219" spans="1:10" x14ac:dyDescent="0.3">
      <c r="A1219" s="372" t="s">
        <v>2953</v>
      </c>
      <c r="B1219" s="372" t="s">
        <v>613</v>
      </c>
      <c r="C1219" s="372" t="s">
        <v>2920</v>
      </c>
      <c r="D1219" s="372" t="s">
        <v>2925</v>
      </c>
      <c r="E1219" s="372" t="s">
        <v>2945</v>
      </c>
      <c r="F1219" s="372" t="str">
        <f>IFERROR(VLOOKUP(E1219,[2]P!$D$2:$E$14,2,0),"Non")</f>
        <v>Oui</v>
      </c>
      <c r="G1219" s="372" t="s">
        <v>666</v>
      </c>
      <c r="H1219" s="373" t="s">
        <v>7</v>
      </c>
      <c r="I1219" s="372" t="s">
        <v>2069</v>
      </c>
      <c r="J1219" s="374">
        <v>0.01</v>
      </c>
    </row>
    <row r="1220" spans="1:10" x14ac:dyDescent="0.3">
      <c r="A1220" s="369" t="s">
        <v>2953</v>
      </c>
      <c r="B1220" s="369" t="s">
        <v>292</v>
      </c>
      <c r="C1220" s="369" t="s">
        <v>2920</v>
      </c>
      <c r="D1220" s="369" t="s">
        <v>2922</v>
      </c>
      <c r="E1220" s="369" t="s">
        <v>2042</v>
      </c>
      <c r="F1220" s="369" t="str">
        <f>IFERROR(VLOOKUP(E1220,[2]P!$D$2:$E$14,2,0),"Non")</f>
        <v>Non</v>
      </c>
      <c r="G1220" s="369" t="s">
        <v>675</v>
      </c>
      <c r="H1220" s="370" t="s">
        <v>675</v>
      </c>
      <c r="I1220" s="369" t="s">
        <v>2069</v>
      </c>
      <c r="J1220" s="371">
        <v>3.69</v>
      </c>
    </row>
    <row r="1221" spans="1:10" x14ac:dyDescent="0.3">
      <c r="A1221" s="372" t="s">
        <v>2953</v>
      </c>
      <c r="B1221" s="372" t="s">
        <v>292</v>
      </c>
      <c r="C1221" s="372" t="s">
        <v>2920</v>
      </c>
      <c r="D1221" s="372" t="s">
        <v>2922</v>
      </c>
      <c r="E1221" s="372" t="s">
        <v>2051</v>
      </c>
      <c r="F1221" s="372" t="str">
        <f>IFERROR(VLOOKUP(E1221,[2]P!$D$2:$E$14,2,0),"Non")</f>
        <v>Non</v>
      </c>
      <c r="G1221" s="372" t="s">
        <v>675</v>
      </c>
      <c r="H1221" s="373" t="s">
        <v>675</v>
      </c>
      <c r="I1221" s="372" t="s">
        <v>2069</v>
      </c>
      <c r="J1221" s="374">
        <v>0.05</v>
      </c>
    </row>
    <row r="1222" spans="1:10" x14ac:dyDescent="0.3">
      <c r="A1222" s="369" t="s">
        <v>2953</v>
      </c>
      <c r="B1222" s="369" t="s">
        <v>292</v>
      </c>
      <c r="C1222" s="369" t="s">
        <v>2920</v>
      </c>
      <c r="D1222" s="369" t="s">
        <v>2922</v>
      </c>
      <c r="E1222" s="369" t="s">
        <v>2044</v>
      </c>
      <c r="F1222" s="369" t="str">
        <f>IFERROR(VLOOKUP(E1222,[2]P!$D$2:$E$14,2,0),"Non")</f>
        <v>Non</v>
      </c>
      <c r="G1222" s="369" t="s">
        <v>675</v>
      </c>
      <c r="H1222" s="370" t="s">
        <v>675</v>
      </c>
      <c r="I1222" s="369" t="s">
        <v>2069</v>
      </c>
      <c r="J1222" s="371">
        <v>0.1</v>
      </c>
    </row>
    <row r="1223" spans="1:10" x14ac:dyDescent="0.3">
      <c r="A1223" s="372" t="s">
        <v>2953</v>
      </c>
      <c r="B1223" s="372" t="s">
        <v>3298</v>
      </c>
      <c r="C1223" s="372" t="s">
        <v>2920</v>
      </c>
      <c r="D1223" s="372" t="s">
        <v>2925</v>
      </c>
      <c r="E1223" s="372" t="s">
        <v>2945</v>
      </c>
      <c r="F1223" s="372" t="str">
        <f>IFERROR(VLOOKUP(E1223,[2]P!$D$2:$E$14,2,0),"Non")</f>
        <v>Oui</v>
      </c>
      <c r="G1223" s="372" t="s">
        <v>666</v>
      </c>
      <c r="H1223" s="373" t="s">
        <v>7</v>
      </c>
      <c r="I1223" s="372" t="s">
        <v>2069</v>
      </c>
      <c r="J1223" s="374">
        <v>0.01</v>
      </c>
    </row>
    <row r="1224" spans="1:10" x14ac:dyDescent="0.3">
      <c r="A1224" s="369" t="s">
        <v>2953</v>
      </c>
      <c r="B1224" s="369" t="s">
        <v>3299</v>
      </c>
      <c r="C1224" s="369" t="s">
        <v>2920</v>
      </c>
      <c r="D1224" s="369" t="s">
        <v>2922</v>
      </c>
      <c r="E1224" s="369" t="s">
        <v>2924</v>
      </c>
      <c r="F1224" s="369" t="str">
        <f>IFERROR(VLOOKUP(E1224,[2]P!$D$2:$E$14,2,0),"Non")</f>
        <v>Non</v>
      </c>
      <c r="G1224" s="369" t="s">
        <v>675</v>
      </c>
      <c r="H1224" s="370" t="s">
        <v>675</v>
      </c>
      <c r="I1224" s="369" t="s">
        <v>2069</v>
      </c>
      <c r="J1224" s="371">
        <v>0.24</v>
      </c>
    </row>
    <row r="1225" spans="1:10" x14ac:dyDescent="0.3">
      <c r="A1225" s="372" t="s">
        <v>2953</v>
      </c>
      <c r="B1225" s="372" t="s">
        <v>3299</v>
      </c>
      <c r="C1225" s="372" t="s">
        <v>2920</v>
      </c>
      <c r="D1225" s="372" t="s">
        <v>2922</v>
      </c>
      <c r="E1225" s="372" t="s">
        <v>2042</v>
      </c>
      <c r="F1225" s="372" t="str">
        <f>IFERROR(VLOOKUP(E1225,[2]P!$D$2:$E$14,2,0),"Non")</f>
        <v>Non</v>
      </c>
      <c r="G1225" s="372" t="s">
        <v>675</v>
      </c>
      <c r="H1225" s="373" t="s">
        <v>675</v>
      </c>
      <c r="I1225" s="372" t="s">
        <v>2069</v>
      </c>
      <c r="J1225" s="374">
        <v>0.44</v>
      </c>
    </row>
    <row r="1226" spans="1:10" x14ac:dyDescent="0.3">
      <c r="A1226" s="369" t="s">
        <v>2953</v>
      </c>
      <c r="B1226" s="369" t="s">
        <v>3299</v>
      </c>
      <c r="C1226" s="369" t="s">
        <v>2920</v>
      </c>
      <c r="D1226" s="369" t="s">
        <v>2922</v>
      </c>
      <c r="E1226" s="369" t="s">
        <v>2051</v>
      </c>
      <c r="F1226" s="369" t="str">
        <f>IFERROR(VLOOKUP(E1226,[2]P!$D$2:$E$14,2,0),"Non")</f>
        <v>Non</v>
      </c>
      <c r="G1226" s="369" t="s">
        <v>675</v>
      </c>
      <c r="H1226" s="370" t="s">
        <v>675</v>
      </c>
      <c r="I1226" s="369" t="s">
        <v>2069</v>
      </c>
      <c r="J1226" s="371">
        <v>0</v>
      </c>
    </row>
    <row r="1227" spans="1:10" x14ac:dyDescent="0.3">
      <c r="A1227" s="372" t="s">
        <v>2953</v>
      </c>
      <c r="B1227" s="372" t="s">
        <v>3299</v>
      </c>
      <c r="C1227" s="372" t="s">
        <v>2920</v>
      </c>
      <c r="D1227" s="372" t="s">
        <v>2922</v>
      </c>
      <c r="E1227" s="372" t="s">
        <v>2044</v>
      </c>
      <c r="F1227" s="372" t="str">
        <f>IFERROR(VLOOKUP(E1227,[2]P!$D$2:$E$14,2,0),"Non")</f>
        <v>Non</v>
      </c>
      <c r="G1227" s="372" t="s">
        <v>675</v>
      </c>
      <c r="H1227" s="373" t="s">
        <v>675</v>
      </c>
      <c r="I1227" s="372" t="s">
        <v>2069</v>
      </c>
      <c r="J1227" s="374">
        <v>0.62</v>
      </c>
    </row>
    <row r="1228" spans="1:10" x14ac:dyDescent="0.3">
      <c r="A1228" s="369" t="s">
        <v>2953</v>
      </c>
      <c r="B1228" s="369" t="s">
        <v>146</v>
      </c>
      <c r="C1228" s="369" t="s">
        <v>2920</v>
      </c>
      <c r="D1228" s="369" t="s">
        <v>2925</v>
      </c>
      <c r="E1228" s="369" t="s">
        <v>1966</v>
      </c>
      <c r="F1228" s="369" t="str">
        <f>IFERROR(VLOOKUP(E1228,[2]P!$D$2:$E$14,2,0),"Non")</f>
        <v>Oui</v>
      </c>
      <c r="G1228" s="369" t="s">
        <v>666</v>
      </c>
      <c r="H1228" s="370" t="s">
        <v>7</v>
      </c>
      <c r="I1228" s="369" t="s">
        <v>2069</v>
      </c>
      <c r="J1228" s="371">
        <v>7</v>
      </c>
    </row>
    <row r="1229" spans="1:10" x14ac:dyDescent="0.3">
      <c r="A1229" s="372" t="s">
        <v>2953</v>
      </c>
      <c r="B1229" s="372" t="s">
        <v>146</v>
      </c>
      <c r="C1229" s="372" t="s">
        <v>2920</v>
      </c>
      <c r="D1229" s="372" t="s">
        <v>2925</v>
      </c>
      <c r="E1229" s="372" t="s">
        <v>2945</v>
      </c>
      <c r="F1229" s="372" t="str">
        <f>IFERROR(VLOOKUP(E1229,[2]P!$D$2:$E$14,2,0),"Non")</f>
        <v>Oui</v>
      </c>
      <c r="G1229" s="372" t="s">
        <v>666</v>
      </c>
      <c r="H1229" s="373" t="s">
        <v>7</v>
      </c>
      <c r="I1229" s="372" t="s">
        <v>2069</v>
      </c>
      <c r="J1229" s="374">
        <v>0.04</v>
      </c>
    </row>
    <row r="1230" spans="1:10" x14ac:dyDescent="0.3">
      <c r="A1230" s="369" t="s">
        <v>2953</v>
      </c>
      <c r="B1230" s="369" t="s">
        <v>146</v>
      </c>
      <c r="C1230" s="369" t="s">
        <v>2920</v>
      </c>
      <c r="D1230" s="369" t="s">
        <v>2925</v>
      </c>
      <c r="E1230" s="369" t="s">
        <v>2928</v>
      </c>
      <c r="F1230" s="369" t="str">
        <f>IFERROR(VLOOKUP(E1230,[2]P!$D$2:$E$14,2,0),"Non")</f>
        <v>Oui</v>
      </c>
      <c r="G1230" s="369" t="s">
        <v>666</v>
      </c>
      <c r="H1230" s="370" t="s">
        <v>7</v>
      </c>
      <c r="I1230" s="369" t="s">
        <v>2069</v>
      </c>
      <c r="J1230" s="371">
        <v>10.78</v>
      </c>
    </row>
    <row r="1231" spans="1:10" x14ac:dyDescent="0.3">
      <c r="A1231" s="372" t="s">
        <v>2953</v>
      </c>
      <c r="B1231" s="372" t="s">
        <v>3300</v>
      </c>
      <c r="C1231" s="372" t="s">
        <v>2920</v>
      </c>
      <c r="D1231" s="372" t="s">
        <v>2922</v>
      </c>
      <c r="E1231" s="372" t="s">
        <v>2051</v>
      </c>
      <c r="F1231" s="372" t="str">
        <f>IFERROR(VLOOKUP(E1231,[2]P!$D$2:$E$14,2,0),"Non")</f>
        <v>Non</v>
      </c>
      <c r="G1231" s="372" t="s">
        <v>675</v>
      </c>
      <c r="H1231" s="373" t="s">
        <v>675</v>
      </c>
      <c r="I1231" s="372" t="s">
        <v>2069</v>
      </c>
      <c r="J1231" s="374">
        <v>1.41</v>
      </c>
    </row>
    <row r="1232" spans="1:10" x14ac:dyDescent="0.3">
      <c r="A1232" s="369" t="s">
        <v>2953</v>
      </c>
      <c r="B1232" s="369" t="s">
        <v>3301</v>
      </c>
      <c r="C1232" s="369" t="s">
        <v>2920</v>
      </c>
      <c r="D1232" s="369" t="s">
        <v>2925</v>
      </c>
      <c r="E1232" s="369" t="s">
        <v>1966</v>
      </c>
      <c r="F1232" s="369" t="str">
        <f>IFERROR(VLOOKUP(E1232,[2]P!$D$2:$E$14,2,0),"Non")</f>
        <v>Oui</v>
      </c>
      <c r="G1232" s="369" t="s">
        <v>666</v>
      </c>
      <c r="H1232" s="370" t="s">
        <v>7</v>
      </c>
      <c r="I1232" s="369" t="s">
        <v>2069</v>
      </c>
      <c r="J1232" s="371">
        <v>4</v>
      </c>
    </row>
    <row r="1233" spans="1:10" x14ac:dyDescent="0.3">
      <c r="A1233" s="372" t="s">
        <v>2953</v>
      </c>
      <c r="B1233" s="372" t="s">
        <v>3302</v>
      </c>
      <c r="C1233" s="372" t="s">
        <v>2920</v>
      </c>
      <c r="D1233" s="372" t="s">
        <v>2925</v>
      </c>
      <c r="E1233" s="372" t="s">
        <v>2945</v>
      </c>
      <c r="F1233" s="372" t="str">
        <f>IFERROR(VLOOKUP(E1233,[2]P!$D$2:$E$14,2,0),"Non")</f>
        <v>Oui</v>
      </c>
      <c r="G1233" s="372" t="s">
        <v>666</v>
      </c>
      <c r="H1233" s="373" t="s">
        <v>7</v>
      </c>
      <c r="I1233" s="372" t="s">
        <v>2069</v>
      </c>
      <c r="J1233" s="374">
        <v>0.02</v>
      </c>
    </row>
    <row r="1234" spans="1:10" x14ac:dyDescent="0.3">
      <c r="A1234" s="369" t="s">
        <v>2953</v>
      </c>
      <c r="B1234" s="369" t="s">
        <v>3303</v>
      </c>
      <c r="C1234" s="369" t="s">
        <v>2920</v>
      </c>
      <c r="D1234" s="369" t="s">
        <v>2925</v>
      </c>
      <c r="E1234" s="369" t="s">
        <v>2945</v>
      </c>
      <c r="F1234" s="369" t="str">
        <f>IFERROR(VLOOKUP(E1234,[2]P!$D$2:$E$14,2,0),"Non")</f>
        <v>Oui</v>
      </c>
      <c r="G1234" s="369" t="s">
        <v>666</v>
      </c>
      <c r="H1234" s="370" t="s">
        <v>7</v>
      </c>
      <c r="I1234" s="369" t="s">
        <v>2069</v>
      </c>
      <c r="J1234" s="371">
        <v>0.02</v>
      </c>
    </row>
    <row r="1235" spans="1:10" x14ac:dyDescent="0.3">
      <c r="A1235" s="372" t="s">
        <v>2953</v>
      </c>
      <c r="B1235" s="372" t="s">
        <v>3303</v>
      </c>
      <c r="C1235" s="372" t="s">
        <v>2920</v>
      </c>
      <c r="D1235" s="372" t="s">
        <v>2922</v>
      </c>
      <c r="E1235" s="372" t="s">
        <v>2042</v>
      </c>
      <c r="F1235" s="372" t="str">
        <f>IFERROR(VLOOKUP(E1235,[2]P!$D$2:$E$14,2,0),"Non")</f>
        <v>Non</v>
      </c>
      <c r="G1235" s="372" t="s">
        <v>675</v>
      </c>
      <c r="H1235" s="373" t="s">
        <v>675</v>
      </c>
      <c r="I1235" s="372" t="s">
        <v>2069</v>
      </c>
      <c r="J1235" s="374">
        <v>30.4</v>
      </c>
    </row>
    <row r="1236" spans="1:10" x14ac:dyDescent="0.3">
      <c r="A1236" s="369" t="s">
        <v>2953</v>
      </c>
      <c r="B1236" s="369" t="s">
        <v>3303</v>
      </c>
      <c r="C1236" s="369" t="s">
        <v>2920</v>
      </c>
      <c r="D1236" s="369" t="s">
        <v>2922</v>
      </c>
      <c r="E1236" s="369" t="s">
        <v>2051</v>
      </c>
      <c r="F1236" s="369" t="str">
        <f>IFERROR(VLOOKUP(E1236,[2]P!$D$2:$E$14,2,0),"Non")</f>
        <v>Non</v>
      </c>
      <c r="G1236" s="369" t="s">
        <v>675</v>
      </c>
      <c r="H1236" s="370" t="s">
        <v>675</v>
      </c>
      <c r="I1236" s="369" t="s">
        <v>2069</v>
      </c>
      <c r="J1236" s="371">
        <v>0.62</v>
      </c>
    </row>
    <row r="1237" spans="1:10" x14ac:dyDescent="0.3">
      <c r="A1237" s="372" t="s">
        <v>2953</v>
      </c>
      <c r="B1237" s="372" t="s">
        <v>3303</v>
      </c>
      <c r="C1237" s="372" t="s">
        <v>2920</v>
      </c>
      <c r="D1237" s="372" t="s">
        <v>2922</v>
      </c>
      <c r="E1237" s="372" t="s">
        <v>2044</v>
      </c>
      <c r="F1237" s="372" t="str">
        <f>IFERROR(VLOOKUP(E1237,[2]P!$D$2:$E$14,2,0),"Non")</f>
        <v>Non</v>
      </c>
      <c r="G1237" s="372" t="s">
        <v>675</v>
      </c>
      <c r="H1237" s="373" t="s">
        <v>675</v>
      </c>
      <c r="I1237" s="372" t="s">
        <v>2069</v>
      </c>
      <c r="J1237" s="374">
        <v>1.38</v>
      </c>
    </row>
    <row r="1238" spans="1:10" x14ac:dyDescent="0.3">
      <c r="A1238" s="369" t="s">
        <v>2953</v>
      </c>
      <c r="B1238" s="369" t="s">
        <v>3304</v>
      </c>
      <c r="C1238" s="369" t="s">
        <v>2920</v>
      </c>
      <c r="D1238" s="369" t="s">
        <v>2925</v>
      </c>
      <c r="E1238" s="369" t="s">
        <v>2945</v>
      </c>
      <c r="F1238" s="369" t="str">
        <f>IFERROR(VLOOKUP(E1238,[2]P!$D$2:$E$14,2,0),"Non")</f>
        <v>Oui</v>
      </c>
      <c r="G1238" s="369" t="s">
        <v>666</v>
      </c>
      <c r="H1238" s="370" t="s">
        <v>7</v>
      </c>
      <c r="I1238" s="369" t="s">
        <v>2069</v>
      </c>
      <c r="J1238" s="371">
        <v>0.01</v>
      </c>
    </row>
    <row r="1239" spans="1:10" x14ac:dyDescent="0.3">
      <c r="A1239" s="372" t="s">
        <v>2953</v>
      </c>
      <c r="B1239" s="372" t="s">
        <v>3304</v>
      </c>
      <c r="C1239" s="372" t="s">
        <v>2920</v>
      </c>
      <c r="D1239" s="372" t="s">
        <v>2925</v>
      </c>
      <c r="E1239" s="372" t="s">
        <v>2928</v>
      </c>
      <c r="F1239" s="372" t="str">
        <f>IFERROR(VLOOKUP(E1239,[2]P!$D$2:$E$14,2,0),"Non")</f>
        <v>Oui</v>
      </c>
      <c r="G1239" s="372" t="s">
        <v>666</v>
      </c>
      <c r="H1239" s="373" t="s">
        <v>7</v>
      </c>
      <c r="I1239" s="372" t="s">
        <v>2069</v>
      </c>
      <c r="J1239" s="374">
        <v>81.52</v>
      </c>
    </row>
    <row r="1240" spans="1:10" x14ac:dyDescent="0.3">
      <c r="A1240" s="369" t="s">
        <v>2953</v>
      </c>
      <c r="B1240" s="369" t="s">
        <v>595</v>
      </c>
      <c r="C1240" s="369" t="s">
        <v>2920</v>
      </c>
      <c r="D1240" s="369" t="s">
        <v>2925</v>
      </c>
      <c r="E1240" s="369" t="s">
        <v>2945</v>
      </c>
      <c r="F1240" s="369" t="str">
        <f>IFERROR(VLOOKUP(E1240,[2]P!$D$2:$E$14,2,0),"Non")</f>
        <v>Oui</v>
      </c>
      <c r="G1240" s="369" t="s">
        <v>666</v>
      </c>
      <c r="H1240" s="370" t="s">
        <v>7</v>
      </c>
      <c r="I1240" s="369" t="s">
        <v>2069</v>
      </c>
      <c r="J1240" s="371">
        <v>0.01</v>
      </c>
    </row>
    <row r="1241" spans="1:10" x14ac:dyDescent="0.3">
      <c r="A1241" s="372" t="s">
        <v>2953</v>
      </c>
      <c r="B1241" s="372" t="s">
        <v>3305</v>
      </c>
      <c r="C1241" s="372" t="s">
        <v>2920</v>
      </c>
      <c r="D1241" s="372" t="s">
        <v>2925</v>
      </c>
      <c r="E1241" s="372" t="s">
        <v>2945</v>
      </c>
      <c r="F1241" s="372" t="str">
        <f>IFERROR(VLOOKUP(E1241,[2]P!$D$2:$E$14,2,0),"Non")</f>
        <v>Oui</v>
      </c>
      <c r="G1241" s="372" t="s">
        <v>666</v>
      </c>
      <c r="H1241" s="373" t="s">
        <v>7</v>
      </c>
      <c r="I1241" s="372" t="s">
        <v>2069</v>
      </c>
      <c r="J1241" s="374">
        <v>0.01</v>
      </c>
    </row>
    <row r="1242" spans="1:10" x14ac:dyDescent="0.3">
      <c r="A1242" s="369" t="s">
        <v>2953</v>
      </c>
      <c r="B1242" s="369" t="s">
        <v>3305</v>
      </c>
      <c r="C1242" s="369" t="s">
        <v>2920</v>
      </c>
      <c r="D1242" s="369" t="s">
        <v>2925</v>
      </c>
      <c r="E1242" s="369" t="s">
        <v>1889</v>
      </c>
      <c r="F1242" s="369" t="str">
        <f>IFERROR(VLOOKUP(E1242,[2]P!$D$2:$E$14,2,0),"Non")</f>
        <v>Non</v>
      </c>
      <c r="G1242" s="369" t="s">
        <v>675</v>
      </c>
      <c r="H1242" s="370" t="s">
        <v>675</v>
      </c>
      <c r="I1242" s="369" t="s">
        <v>2069</v>
      </c>
      <c r="J1242" s="371">
        <v>0.02</v>
      </c>
    </row>
    <row r="1243" spans="1:10" x14ac:dyDescent="0.3">
      <c r="A1243" s="372" t="s">
        <v>2953</v>
      </c>
      <c r="B1243" s="372" t="s">
        <v>652</v>
      </c>
      <c r="C1243" s="372" t="s">
        <v>2920</v>
      </c>
      <c r="D1243" s="372" t="s">
        <v>2925</v>
      </c>
      <c r="E1243" s="372" t="s">
        <v>2945</v>
      </c>
      <c r="F1243" s="372" t="str">
        <f>IFERROR(VLOOKUP(E1243,[2]P!$D$2:$E$14,2,0),"Non")</f>
        <v>Oui</v>
      </c>
      <c r="G1243" s="372" t="s">
        <v>666</v>
      </c>
      <c r="H1243" s="373" t="s">
        <v>7</v>
      </c>
      <c r="I1243" s="372" t="s">
        <v>2069</v>
      </c>
      <c r="J1243" s="374">
        <v>0.01</v>
      </c>
    </row>
    <row r="1244" spans="1:10" x14ac:dyDescent="0.3">
      <c r="A1244" s="369" t="s">
        <v>2953</v>
      </c>
      <c r="B1244" s="369" t="s">
        <v>185</v>
      </c>
      <c r="C1244" s="369" t="s">
        <v>2920</v>
      </c>
      <c r="D1244" s="369" t="s">
        <v>2925</v>
      </c>
      <c r="E1244" s="369" t="s">
        <v>1966</v>
      </c>
      <c r="F1244" s="369" t="str">
        <f>IFERROR(VLOOKUP(E1244,[2]P!$D$2:$E$14,2,0),"Non")</f>
        <v>Oui</v>
      </c>
      <c r="G1244" s="369" t="s">
        <v>666</v>
      </c>
      <c r="H1244" s="370" t="s">
        <v>7</v>
      </c>
      <c r="I1244" s="369" t="s">
        <v>2069</v>
      </c>
      <c r="J1244" s="371">
        <v>5</v>
      </c>
    </row>
    <row r="1245" spans="1:10" x14ac:dyDescent="0.3">
      <c r="A1245" s="372" t="s">
        <v>2953</v>
      </c>
      <c r="B1245" s="372" t="s">
        <v>185</v>
      </c>
      <c r="C1245" s="372" t="s">
        <v>2920</v>
      </c>
      <c r="D1245" s="372" t="s">
        <v>2925</v>
      </c>
      <c r="E1245" s="372" t="s">
        <v>2928</v>
      </c>
      <c r="F1245" s="372" t="str">
        <f>IFERROR(VLOOKUP(E1245,[2]P!$D$2:$E$14,2,0),"Non")</f>
        <v>Oui</v>
      </c>
      <c r="G1245" s="372" t="s">
        <v>666</v>
      </c>
      <c r="H1245" s="373" t="s">
        <v>7</v>
      </c>
      <c r="I1245" s="372" t="s">
        <v>2069</v>
      </c>
      <c r="J1245" s="374">
        <v>5.2</v>
      </c>
    </row>
    <row r="1246" spans="1:10" x14ac:dyDescent="0.3">
      <c r="A1246" s="369" t="s">
        <v>2953</v>
      </c>
      <c r="B1246" s="369" t="s">
        <v>533</v>
      </c>
      <c r="C1246" s="369" t="s">
        <v>2920</v>
      </c>
      <c r="D1246" s="369" t="s">
        <v>2925</v>
      </c>
      <c r="E1246" s="369" t="s">
        <v>2945</v>
      </c>
      <c r="F1246" s="369" t="str">
        <f>IFERROR(VLOOKUP(E1246,[2]P!$D$2:$E$14,2,0),"Non")</f>
        <v>Oui</v>
      </c>
      <c r="G1246" s="369" t="s">
        <v>666</v>
      </c>
      <c r="H1246" s="370" t="s">
        <v>7</v>
      </c>
      <c r="I1246" s="369" t="s">
        <v>2069</v>
      </c>
      <c r="J1246" s="371">
        <v>0.02</v>
      </c>
    </row>
    <row r="1247" spans="1:10" x14ac:dyDescent="0.3">
      <c r="A1247" s="372" t="s">
        <v>2953</v>
      </c>
      <c r="B1247" s="372" t="s">
        <v>416</v>
      </c>
      <c r="C1247" s="372" t="s">
        <v>2920</v>
      </c>
      <c r="D1247" s="372" t="s">
        <v>2925</v>
      </c>
      <c r="E1247" s="372" t="s">
        <v>1966</v>
      </c>
      <c r="F1247" s="372" t="str">
        <f>IFERROR(VLOOKUP(E1247,[2]P!$D$2:$E$14,2,0),"Non")</f>
        <v>Oui</v>
      </c>
      <c r="G1247" s="372" t="s">
        <v>666</v>
      </c>
      <c r="H1247" s="373" t="s">
        <v>7</v>
      </c>
      <c r="I1247" s="372" t="s">
        <v>2069</v>
      </c>
      <c r="J1247" s="374">
        <v>0.5</v>
      </c>
    </row>
    <row r="1248" spans="1:10" x14ac:dyDescent="0.3">
      <c r="A1248" s="369" t="s">
        <v>2953</v>
      </c>
      <c r="B1248" s="369" t="s">
        <v>3306</v>
      </c>
      <c r="C1248" s="369" t="s">
        <v>2920</v>
      </c>
      <c r="D1248" s="369" t="s">
        <v>2925</v>
      </c>
      <c r="E1248" s="369" t="s">
        <v>2928</v>
      </c>
      <c r="F1248" s="369" t="str">
        <f>IFERROR(VLOOKUP(E1248,[2]P!$D$2:$E$14,2,0),"Non")</f>
        <v>Oui</v>
      </c>
      <c r="G1248" s="369" t="s">
        <v>666</v>
      </c>
      <c r="H1248" s="370" t="s">
        <v>7</v>
      </c>
      <c r="I1248" s="369" t="s">
        <v>2069</v>
      </c>
      <c r="J1248" s="371">
        <v>0.31</v>
      </c>
    </row>
    <row r="1249" spans="1:10" x14ac:dyDescent="0.3">
      <c r="A1249" s="372" t="s">
        <v>2953</v>
      </c>
      <c r="B1249" s="372" t="s">
        <v>3307</v>
      </c>
      <c r="C1249" s="372" t="s">
        <v>2920</v>
      </c>
      <c r="D1249" s="372" t="s">
        <v>2925</v>
      </c>
      <c r="E1249" s="372" t="s">
        <v>2945</v>
      </c>
      <c r="F1249" s="372" t="str">
        <f>IFERROR(VLOOKUP(E1249,[2]P!$D$2:$E$14,2,0),"Non")</f>
        <v>Oui</v>
      </c>
      <c r="G1249" s="372" t="s">
        <v>666</v>
      </c>
      <c r="H1249" s="373" t="s">
        <v>7</v>
      </c>
      <c r="I1249" s="372" t="s">
        <v>2069</v>
      </c>
      <c r="J1249" s="374">
        <v>0.03</v>
      </c>
    </row>
    <row r="1250" spans="1:10" x14ac:dyDescent="0.3">
      <c r="A1250" s="369" t="s">
        <v>2953</v>
      </c>
      <c r="B1250" s="369" t="s">
        <v>3308</v>
      </c>
      <c r="C1250" s="369" t="s">
        <v>2920</v>
      </c>
      <c r="D1250" s="369" t="s">
        <v>2925</v>
      </c>
      <c r="E1250" s="369" t="s">
        <v>1966</v>
      </c>
      <c r="F1250" s="369" t="str">
        <f>IFERROR(VLOOKUP(E1250,[2]P!$D$2:$E$14,2,0),"Non")</f>
        <v>Oui</v>
      </c>
      <c r="G1250" s="369" t="s">
        <v>666</v>
      </c>
      <c r="H1250" s="370" t="s">
        <v>7</v>
      </c>
      <c r="I1250" s="369" t="s">
        <v>2069</v>
      </c>
      <c r="J1250" s="371">
        <v>5</v>
      </c>
    </row>
    <row r="1251" spans="1:10" x14ac:dyDescent="0.3">
      <c r="A1251" s="372" t="s">
        <v>2953</v>
      </c>
      <c r="B1251" s="372" t="s">
        <v>3308</v>
      </c>
      <c r="C1251" s="372" t="s">
        <v>2920</v>
      </c>
      <c r="D1251" s="372" t="s">
        <v>2925</v>
      </c>
      <c r="E1251" s="372" t="s">
        <v>1889</v>
      </c>
      <c r="F1251" s="372" t="str">
        <f>IFERROR(VLOOKUP(E1251,[2]P!$D$2:$E$14,2,0),"Non")</f>
        <v>Non</v>
      </c>
      <c r="G1251" s="372" t="s">
        <v>675</v>
      </c>
      <c r="H1251" s="373" t="s">
        <v>675</v>
      </c>
      <c r="I1251" s="372" t="s">
        <v>2069</v>
      </c>
      <c r="J1251" s="374">
        <v>0.71</v>
      </c>
    </row>
    <row r="1252" spans="1:10" x14ac:dyDescent="0.3">
      <c r="A1252" s="369" t="s">
        <v>2953</v>
      </c>
      <c r="B1252" s="369" t="s">
        <v>3308</v>
      </c>
      <c r="C1252" s="369" t="s">
        <v>2920</v>
      </c>
      <c r="D1252" s="369" t="s">
        <v>2925</v>
      </c>
      <c r="E1252" s="369" t="s">
        <v>2928</v>
      </c>
      <c r="F1252" s="369" t="str">
        <f>IFERROR(VLOOKUP(E1252,[2]P!$D$2:$E$14,2,0),"Non")</f>
        <v>Oui</v>
      </c>
      <c r="G1252" s="369" t="s">
        <v>666</v>
      </c>
      <c r="H1252" s="370" t="s">
        <v>7</v>
      </c>
      <c r="I1252" s="369" t="s">
        <v>2069</v>
      </c>
      <c r="J1252" s="371">
        <v>7.05</v>
      </c>
    </row>
    <row r="1253" spans="1:10" x14ac:dyDescent="0.3">
      <c r="A1253" s="372" t="s">
        <v>2953</v>
      </c>
      <c r="B1253" s="372" t="s">
        <v>651</v>
      </c>
      <c r="C1253" s="372" t="s">
        <v>2920</v>
      </c>
      <c r="D1253" s="372" t="s">
        <v>2925</v>
      </c>
      <c r="E1253" s="372" t="s">
        <v>2945</v>
      </c>
      <c r="F1253" s="372" t="str">
        <f>IFERROR(VLOOKUP(E1253,[2]P!$D$2:$E$14,2,0),"Non")</f>
        <v>Oui</v>
      </c>
      <c r="G1253" s="372" t="s">
        <v>666</v>
      </c>
      <c r="H1253" s="373" t="s">
        <v>7</v>
      </c>
      <c r="I1253" s="372" t="s">
        <v>2069</v>
      </c>
      <c r="J1253" s="374">
        <v>0.01</v>
      </c>
    </row>
    <row r="1254" spans="1:10" x14ac:dyDescent="0.3">
      <c r="A1254" s="369" t="s">
        <v>2953</v>
      </c>
      <c r="B1254" s="369" t="s">
        <v>3309</v>
      </c>
      <c r="C1254" s="369" t="s">
        <v>2920</v>
      </c>
      <c r="D1254" s="369" t="s">
        <v>2925</v>
      </c>
      <c r="E1254" s="369" t="s">
        <v>2945</v>
      </c>
      <c r="F1254" s="369" t="str">
        <f>IFERROR(VLOOKUP(E1254,[2]P!$D$2:$E$14,2,0),"Non")</f>
        <v>Oui</v>
      </c>
      <c r="G1254" s="369" t="s">
        <v>666</v>
      </c>
      <c r="H1254" s="370" t="s">
        <v>7</v>
      </c>
      <c r="I1254" s="369" t="s">
        <v>2069</v>
      </c>
      <c r="J1254" s="371">
        <v>0.01</v>
      </c>
    </row>
    <row r="1255" spans="1:10" x14ac:dyDescent="0.3">
      <c r="A1255" s="372" t="s">
        <v>2953</v>
      </c>
      <c r="B1255" s="372" t="s">
        <v>3310</v>
      </c>
      <c r="C1255" s="372" t="s">
        <v>2920</v>
      </c>
      <c r="D1255" s="372" t="s">
        <v>2925</v>
      </c>
      <c r="E1255" s="372" t="s">
        <v>2945</v>
      </c>
      <c r="F1255" s="372" t="str">
        <f>IFERROR(VLOOKUP(E1255,[2]P!$D$2:$E$14,2,0),"Non")</f>
        <v>Oui</v>
      </c>
      <c r="G1255" s="372" t="s">
        <v>666</v>
      </c>
      <c r="H1255" s="373" t="s">
        <v>7</v>
      </c>
      <c r="I1255" s="372" t="s">
        <v>2069</v>
      </c>
      <c r="J1255" s="374">
        <v>0.01</v>
      </c>
    </row>
    <row r="1256" spans="1:10" x14ac:dyDescent="0.3">
      <c r="A1256" s="369" t="s">
        <v>2953</v>
      </c>
      <c r="B1256" s="369" t="s">
        <v>3310</v>
      </c>
      <c r="C1256" s="369" t="s">
        <v>2920</v>
      </c>
      <c r="D1256" s="369" t="s">
        <v>2929</v>
      </c>
      <c r="E1256" s="369" t="s">
        <v>1990</v>
      </c>
      <c r="F1256" s="369" t="str">
        <f>IFERROR(VLOOKUP(E1256,[2]P!$D$2:$E$14,2,0),"Non")</f>
        <v>Oui</v>
      </c>
      <c r="G1256" s="369" t="s">
        <v>666</v>
      </c>
      <c r="H1256" s="370" t="s">
        <v>7</v>
      </c>
      <c r="I1256" s="369" t="s">
        <v>2069</v>
      </c>
      <c r="J1256" s="371">
        <v>0.76</v>
      </c>
    </row>
    <row r="1257" spans="1:10" x14ac:dyDescent="0.3">
      <c r="A1257" s="372" t="s">
        <v>2953</v>
      </c>
      <c r="B1257" s="372" t="s">
        <v>3310</v>
      </c>
      <c r="C1257" s="372" t="s">
        <v>2920</v>
      </c>
      <c r="D1257" s="372" t="s">
        <v>2925</v>
      </c>
      <c r="E1257" s="372" t="s">
        <v>2928</v>
      </c>
      <c r="F1257" s="372" t="str">
        <f>IFERROR(VLOOKUP(E1257,[2]P!$D$2:$E$14,2,0),"Non")</f>
        <v>Oui</v>
      </c>
      <c r="G1257" s="372" t="s">
        <v>666</v>
      </c>
      <c r="H1257" s="373" t="s">
        <v>7</v>
      </c>
      <c r="I1257" s="372" t="s">
        <v>2069</v>
      </c>
      <c r="J1257" s="374">
        <v>2</v>
      </c>
    </row>
    <row r="1258" spans="1:10" x14ac:dyDescent="0.3">
      <c r="A1258" s="369" t="s">
        <v>2953</v>
      </c>
      <c r="B1258" s="369" t="s">
        <v>3311</v>
      </c>
      <c r="C1258" s="369" t="s">
        <v>2920</v>
      </c>
      <c r="D1258" s="369" t="s">
        <v>2925</v>
      </c>
      <c r="E1258" s="369" t="s">
        <v>1966</v>
      </c>
      <c r="F1258" s="369" t="str">
        <f>IFERROR(VLOOKUP(E1258,[2]P!$D$2:$E$14,2,0),"Non")</f>
        <v>Oui</v>
      </c>
      <c r="G1258" s="369" t="s">
        <v>666</v>
      </c>
      <c r="H1258" s="370" t="s">
        <v>7</v>
      </c>
      <c r="I1258" s="369" t="s">
        <v>2069</v>
      </c>
      <c r="J1258" s="371">
        <v>3</v>
      </c>
    </row>
    <row r="1259" spans="1:10" x14ac:dyDescent="0.3">
      <c r="A1259" s="372" t="s">
        <v>2953</v>
      </c>
      <c r="B1259" s="372" t="s">
        <v>3312</v>
      </c>
      <c r="C1259" s="372" t="s">
        <v>2920</v>
      </c>
      <c r="D1259" s="372" t="s">
        <v>2925</v>
      </c>
      <c r="E1259" s="372" t="s">
        <v>2928</v>
      </c>
      <c r="F1259" s="372" t="str">
        <f>IFERROR(VLOOKUP(E1259,[2]P!$D$2:$E$14,2,0),"Non")</f>
        <v>Oui</v>
      </c>
      <c r="G1259" s="372" t="s">
        <v>666</v>
      </c>
      <c r="H1259" s="373" t="s">
        <v>7</v>
      </c>
      <c r="I1259" s="372" t="s">
        <v>2069</v>
      </c>
      <c r="J1259" s="374">
        <v>0.94</v>
      </c>
    </row>
    <row r="1260" spans="1:10" x14ac:dyDescent="0.3">
      <c r="A1260" s="369" t="s">
        <v>2953</v>
      </c>
      <c r="B1260" s="369" t="s">
        <v>644</v>
      </c>
      <c r="C1260" s="369" t="s">
        <v>2920</v>
      </c>
      <c r="D1260" s="369" t="s">
        <v>2925</v>
      </c>
      <c r="E1260" s="369" t="s">
        <v>2945</v>
      </c>
      <c r="F1260" s="369" t="str">
        <f>IFERROR(VLOOKUP(E1260,[2]P!$D$2:$E$14,2,0),"Non")</f>
        <v>Oui</v>
      </c>
      <c r="G1260" s="369" t="s">
        <v>666</v>
      </c>
      <c r="H1260" s="370" t="s">
        <v>7</v>
      </c>
      <c r="I1260" s="369" t="s">
        <v>2069</v>
      </c>
      <c r="J1260" s="371">
        <v>0.01</v>
      </c>
    </row>
    <row r="1261" spans="1:10" x14ac:dyDescent="0.3">
      <c r="A1261" s="372" t="s">
        <v>2953</v>
      </c>
      <c r="B1261" s="372" t="s">
        <v>307</v>
      </c>
      <c r="C1261" s="372" t="s">
        <v>2920</v>
      </c>
      <c r="D1261" s="372" t="s">
        <v>2925</v>
      </c>
      <c r="E1261" s="372" t="s">
        <v>1966</v>
      </c>
      <c r="F1261" s="372" t="str">
        <f>IFERROR(VLOOKUP(E1261,[2]P!$D$2:$E$14,2,0),"Non")</f>
        <v>Oui</v>
      </c>
      <c r="G1261" s="372" t="s">
        <v>666</v>
      </c>
      <c r="H1261" s="373" t="s">
        <v>7</v>
      </c>
      <c r="I1261" s="372" t="s">
        <v>2069</v>
      </c>
      <c r="J1261" s="374">
        <v>3</v>
      </c>
    </row>
    <row r="1262" spans="1:10" x14ac:dyDescent="0.3">
      <c r="A1262" s="369" t="s">
        <v>2953</v>
      </c>
      <c r="B1262" s="369" t="s">
        <v>307</v>
      </c>
      <c r="C1262" s="369" t="s">
        <v>2920</v>
      </c>
      <c r="D1262" s="369" t="s">
        <v>2925</v>
      </c>
      <c r="E1262" s="369" t="s">
        <v>2945</v>
      </c>
      <c r="F1262" s="369" t="str">
        <f>IFERROR(VLOOKUP(E1262,[2]P!$D$2:$E$14,2,0),"Non")</f>
        <v>Oui</v>
      </c>
      <c r="G1262" s="369" t="s">
        <v>666</v>
      </c>
      <c r="H1262" s="370" t="s">
        <v>7</v>
      </c>
      <c r="I1262" s="369" t="s">
        <v>2069</v>
      </c>
      <c r="J1262" s="371">
        <v>0.01</v>
      </c>
    </row>
    <row r="1263" spans="1:10" x14ac:dyDescent="0.3">
      <c r="A1263" s="372" t="s">
        <v>2953</v>
      </c>
      <c r="B1263" s="372" t="s">
        <v>3313</v>
      </c>
      <c r="C1263" s="372" t="s">
        <v>2920</v>
      </c>
      <c r="D1263" s="372" t="s">
        <v>2925</v>
      </c>
      <c r="E1263" s="372" t="s">
        <v>1966</v>
      </c>
      <c r="F1263" s="372" t="str">
        <f>IFERROR(VLOOKUP(E1263,[2]P!$D$2:$E$14,2,0),"Non")</f>
        <v>Oui</v>
      </c>
      <c r="G1263" s="372" t="s">
        <v>666</v>
      </c>
      <c r="H1263" s="373" t="s">
        <v>7</v>
      </c>
      <c r="I1263" s="372" t="s">
        <v>2069</v>
      </c>
      <c r="J1263" s="374">
        <v>14</v>
      </c>
    </row>
    <row r="1264" spans="1:10" x14ac:dyDescent="0.3">
      <c r="A1264" s="369" t="s">
        <v>2953</v>
      </c>
      <c r="B1264" s="369" t="s">
        <v>3313</v>
      </c>
      <c r="C1264" s="369" t="s">
        <v>2920</v>
      </c>
      <c r="D1264" s="369" t="s">
        <v>2925</v>
      </c>
      <c r="E1264" s="369" t="s">
        <v>2945</v>
      </c>
      <c r="F1264" s="369" t="str">
        <f>IFERROR(VLOOKUP(E1264,[2]P!$D$2:$E$14,2,0),"Non")</f>
        <v>Oui</v>
      </c>
      <c r="G1264" s="369" t="s">
        <v>666</v>
      </c>
      <c r="H1264" s="370" t="s">
        <v>7</v>
      </c>
      <c r="I1264" s="369" t="s">
        <v>2069</v>
      </c>
      <c r="J1264" s="371">
        <v>0.01</v>
      </c>
    </row>
    <row r="1265" spans="1:10" x14ac:dyDescent="0.3">
      <c r="A1265" s="372" t="s">
        <v>2953</v>
      </c>
      <c r="B1265" s="372" t="s">
        <v>3313</v>
      </c>
      <c r="C1265" s="372" t="s">
        <v>2920</v>
      </c>
      <c r="D1265" s="372" t="s">
        <v>2925</v>
      </c>
      <c r="E1265" s="372" t="s">
        <v>2928</v>
      </c>
      <c r="F1265" s="372" t="str">
        <f>IFERROR(VLOOKUP(E1265,[2]P!$D$2:$E$14,2,0),"Non")</f>
        <v>Oui</v>
      </c>
      <c r="G1265" s="372" t="s">
        <v>666</v>
      </c>
      <c r="H1265" s="373" t="s">
        <v>7</v>
      </c>
      <c r="I1265" s="372" t="s">
        <v>2069</v>
      </c>
      <c r="J1265" s="374">
        <v>0.68</v>
      </c>
    </row>
    <row r="1266" spans="1:10" x14ac:dyDescent="0.3">
      <c r="A1266" s="369" t="s">
        <v>2953</v>
      </c>
      <c r="B1266" s="369" t="s">
        <v>229</v>
      </c>
      <c r="C1266" s="369" t="s">
        <v>2920</v>
      </c>
      <c r="D1266" s="369" t="s">
        <v>2925</v>
      </c>
      <c r="E1266" s="369" t="s">
        <v>1966</v>
      </c>
      <c r="F1266" s="369" t="str">
        <f>IFERROR(VLOOKUP(E1266,[2]P!$D$2:$E$14,2,0),"Non")</f>
        <v>Oui</v>
      </c>
      <c r="G1266" s="369" t="s">
        <v>666</v>
      </c>
      <c r="H1266" s="370" t="s">
        <v>7</v>
      </c>
      <c r="I1266" s="369" t="s">
        <v>2069</v>
      </c>
      <c r="J1266" s="371">
        <v>6</v>
      </c>
    </row>
    <row r="1267" spans="1:10" x14ac:dyDescent="0.3">
      <c r="A1267" s="372" t="s">
        <v>2953</v>
      </c>
      <c r="B1267" s="372" t="s">
        <v>229</v>
      </c>
      <c r="C1267" s="372" t="s">
        <v>2920</v>
      </c>
      <c r="D1267" s="372" t="s">
        <v>2925</v>
      </c>
      <c r="E1267" s="372" t="s">
        <v>2928</v>
      </c>
      <c r="F1267" s="372" t="str">
        <f>IFERROR(VLOOKUP(E1267,[2]P!$D$2:$E$14,2,0),"Non")</f>
        <v>Oui</v>
      </c>
      <c r="G1267" s="372" t="s">
        <v>666</v>
      </c>
      <c r="H1267" s="373" t="s">
        <v>7</v>
      </c>
      <c r="I1267" s="372" t="s">
        <v>2069</v>
      </c>
      <c r="J1267" s="374">
        <v>0.2</v>
      </c>
    </row>
    <row r="1268" spans="1:10" x14ac:dyDescent="0.3">
      <c r="A1268" s="369" t="s">
        <v>2953</v>
      </c>
      <c r="B1268" s="369" t="s">
        <v>636</v>
      </c>
      <c r="C1268" s="369" t="s">
        <v>2920</v>
      </c>
      <c r="D1268" s="369" t="s">
        <v>2925</v>
      </c>
      <c r="E1268" s="369" t="s">
        <v>2945</v>
      </c>
      <c r="F1268" s="369" t="str">
        <f>IFERROR(VLOOKUP(E1268,[2]P!$D$2:$E$14,2,0),"Non")</f>
        <v>Oui</v>
      </c>
      <c r="G1268" s="369" t="s">
        <v>666</v>
      </c>
      <c r="H1268" s="370" t="s">
        <v>7</v>
      </c>
      <c r="I1268" s="369" t="s">
        <v>2069</v>
      </c>
      <c r="J1268" s="371">
        <v>0.01</v>
      </c>
    </row>
    <row r="1269" spans="1:10" x14ac:dyDescent="0.3">
      <c r="A1269" s="372" t="s">
        <v>2953</v>
      </c>
      <c r="B1269" s="372" t="s">
        <v>525</v>
      </c>
      <c r="C1269" s="372" t="s">
        <v>2920</v>
      </c>
      <c r="D1269" s="372" t="s">
        <v>2925</v>
      </c>
      <c r="E1269" s="372" t="s">
        <v>2945</v>
      </c>
      <c r="F1269" s="372" t="str">
        <f>IFERROR(VLOOKUP(E1269,[2]P!$D$2:$E$14,2,0),"Non")</f>
        <v>Oui</v>
      </c>
      <c r="G1269" s="372" t="s">
        <v>666</v>
      </c>
      <c r="H1269" s="373" t="s">
        <v>7</v>
      </c>
      <c r="I1269" s="372" t="s">
        <v>2069</v>
      </c>
      <c r="J1269" s="374">
        <v>0.01</v>
      </c>
    </row>
    <row r="1270" spans="1:10" x14ac:dyDescent="0.3">
      <c r="A1270" s="369" t="s">
        <v>2953</v>
      </c>
      <c r="B1270" s="369" t="s">
        <v>3314</v>
      </c>
      <c r="C1270" s="369" t="s">
        <v>2920</v>
      </c>
      <c r="D1270" s="369" t="s">
        <v>2925</v>
      </c>
      <c r="E1270" s="369" t="s">
        <v>2945</v>
      </c>
      <c r="F1270" s="369" t="str">
        <f>IFERROR(VLOOKUP(E1270,[2]P!$D$2:$E$14,2,0),"Non")</f>
        <v>Oui</v>
      </c>
      <c r="G1270" s="369" t="s">
        <v>666</v>
      </c>
      <c r="H1270" s="370" t="s">
        <v>7</v>
      </c>
      <c r="I1270" s="369" t="s">
        <v>2069</v>
      </c>
      <c r="J1270" s="371">
        <v>0.01</v>
      </c>
    </row>
    <row r="1271" spans="1:10" x14ac:dyDescent="0.3">
      <c r="A1271" s="372" t="s">
        <v>2953</v>
      </c>
      <c r="B1271" s="372" t="s">
        <v>628</v>
      </c>
      <c r="C1271" s="372" t="s">
        <v>2920</v>
      </c>
      <c r="D1271" s="372" t="s">
        <v>2925</v>
      </c>
      <c r="E1271" s="372" t="s">
        <v>2945</v>
      </c>
      <c r="F1271" s="372" t="str">
        <f>IFERROR(VLOOKUP(E1271,[2]P!$D$2:$E$14,2,0),"Non")</f>
        <v>Oui</v>
      </c>
      <c r="G1271" s="372" t="s">
        <v>666</v>
      </c>
      <c r="H1271" s="373" t="s">
        <v>7</v>
      </c>
      <c r="I1271" s="372" t="s">
        <v>2069</v>
      </c>
      <c r="J1271" s="374">
        <v>0.01</v>
      </c>
    </row>
    <row r="1272" spans="1:10" x14ac:dyDescent="0.3">
      <c r="A1272" s="369" t="s">
        <v>2953</v>
      </c>
      <c r="B1272" s="369" t="s">
        <v>347</v>
      </c>
      <c r="C1272" s="369" t="s">
        <v>2920</v>
      </c>
      <c r="D1272" s="369" t="s">
        <v>2925</v>
      </c>
      <c r="E1272" s="369" t="s">
        <v>2945</v>
      </c>
      <c r="F1272" s="369" t="str">
        <f>IFERROR(VLOOKUP(E1272,[2]P!$D$2:$E$14,2,0),"Non")</f>
        <v>Oui</v>
      </c>
      <c r="G1272" s="369" t="s">
        <v>666</v>
      </c>
      <c r="H1272" s="370" t="s">
        <v>7</v>
      </c>
      <c r="I1272" s="369" t="s">
        <v>2069</v>
      </c>
      <c r="J1272" s="371">
        <v>0.01</v>
      </c>
    </row>
    <row r="1273" spans="1:10" x14ac:dyDescent="0.3">
      <c r="A1273" s="372" t="s">
        <v>2953</v>
      </c>
      <c r="B1273" s="372" t="s">
        <v>3315</v>
      </c>
      <c r="C1273" s="372" t="s">
        <v>2920</v>
      </c>
      <c r="D1273" s="372" t="s">
        <v>2925</v>
      </c>
      <c r="E1273" s="372" t="s">
        <v>1966</v>
      </c>
      <c r="F1273" s="372" t="str">
        <f>IFERROR(VLOOKUP(E1273,[2]P!$D$2:$E$14,2,0),"Non")</f>
        <v>Oui</v>
      </c>
      <c r="G1273" s="372" t="s">
        <v>666</v>
      </c>
      <c r="H1273" s="373" t="s">
        <v>7</v>
      </c>
      <c r="I1273" s="372" t="s">
        <v>2069</v>
      </c>
      <c r="J1273" s="374">
        <v>2</v>
      </c>
    </row>
    <row r="1274" spans="1:10" x14ac:dyDescent="0.3">
      <c r="A1274" s="369" t="s">
        <v>2953</v>
      </c>
      <c r="B1274" s="369" t="s">
        <v>104</v>
      </c>
      <c r="C1274" s="369" t="s">
        <v>2920</v>
      </c>
      <c r="D1274" s="369" t="s">
        <v>2922</v>
      </c>
      <c r="E1274" s="369" t="s">
        <v>1931</v>
      </c>
      <c r="F1274" s="369" t="str">
        <f>IFERROR(VLOOKUP(E1274,[2]P!$D$2:$E$14,2,0),"Non")</f>
        <v>Non</v>
      </c>
      <c r="G1274" s="369" t="s">
        <v>675</v>
      </c>
      <c r="H1274" s="370" t="s">
        <v>675</v>
      </c>
      <c r="I1274" s="369" t="s">
        <v>2069</v>
      </c>
      <c r="J1274" s="371">
        <v>1.49</v>
      </c>
    </row>
    <row r="1275" spans="1:10" x14ac:dyDescent="0.3">
      <c r="A1275" s="372" t="s">
        <v>2953</v>
      </c>
      <c r="B1275" s="372" t="s">
        <v>104</v>
      </c>
      <c r="C1275" s="372" t="s">
        <v>2920</v>
      </c>
      <c r="D1275" s="372" t="s">
        <v>2922</v>
      </c>
      <c r="E1275" s="372" t="s">
        <v>2042</v>
      </c>
      <c r="F1275" s="372" t="str">
        <f>IFERROR(VLOOKUP(E1275,[2]P!$D$2:$E$14,2,0),"Non")</f>
        <v>Non</v>
      </c>
      <c r="G1275" s="372" t="s">
        <v>675</v>
      </c>
      <c r="H1275" s="373" t="s">
        <v>675</v>
      </c>
      <c r="I1275" s="372" t="s">
        <v>2069</v>
      </c>
      <c r="J1275" s="374">
        <v>7.15</v>
      </c>
    </row>
    <row r="1276" spans="1:10" x14ac:dyDescent="0.3">
      <c r="A1276" s="369" t="s">
        <v>2953</v>
      </c>
      <c r="B1276" s="369" t="s">
        <v>104</v>
      </c>
      <c r="C1276" s="369" t="s">
        <v>2920</v>
      </c>
      <c r="D1276" s="369" t="s">
        <v>2922</v>
      </c>
      <c r="E1276" s="369" t="s">
        <v>2051</v>
      </c>
      <c r="F1276" s="369" t="str">
        <f>IFERROR(VLOOKUP(E1276,[2]P!$D$2:$E$14,2,0),"Non")</f>
        <v>Non</v>
      </c>
      <c r="G1276" s="369" t="s">
        <v>675</v>
      </c>
      <c r="H1276" s="370" t="s">
        <v>675</v>
      </c>
      <c r="I1276" s="369" t="s">
        <v>2069</v>
      </c>
      <c r="J1276" s="371">
        <v>0.44</v>
      </c>
    </row>
    <row r="1277" spans="1:10" x14ac:dyDescent="0.3">
      <c r="A1277" s="372" t="s">
        <v>2953</v>
      </c>
      <c r="B1277" s="372" t="s">
        <v>104</v>
      </c>
      <c r="C1277" s="372" t="s">
        <v>2920</v>
      </c>
      <c r="D1277" s="372" t="s">
        <v>2922</v>
      </c>
      <c r="E1277" s="372" t="s">
        <v>2053</v>
      </c>
      <c r="F1277" s="372" t="str">
        <f>IFERROR(VLOOKUP(E1277,[2]P!$D$2:$E$14,2,0),"Non")</f>
        <v>Non</v>
      </c>
      <c r="G1277" s="372" t="s">
        <v>675</v>
      </c>
      <c r="H1277" s="373" t="s">
        <v>675</v>
      </c>
      <c r="I1277" s="372" t="s">
        <v>2069</v>
      </c>
      <c r="J1277" s="374">
        <v>1.84</v>
      </c>
    </row>
    <row r="1278" spans="1:10" x14ac:dyDescent="0.3">
      <c r="A1278" s="369" t="s">
        <v>2953</v>
      </c>
      <c r="B1278" s="369" t="s">
        <v>104</v>
      </c>
      <c r="C1278" s="369" t="s">
        <v>2920</v>
      </c>
      <c r="D1278" s="369" t="s">
        <v>2922</v>
      </c>
      <c r="E1278" s="369" t="s">
        <v>2043</v>
      </c>
      <c r="F1278" s="369" t="str">
        <f>IFERROR(VLOOKUP(E1278,[2]P!$D$2:$E$14,2,0),"Non")</f>
        <v>Non</v>
      </c>
      <c r="G1278" s="369" t="s">
        <v>675</v>
      </c>
      <c r="H1278" s="370" t="s">
        <v>675</v>
      </c>
      <c r="I1278" s="369" t="s">
        <v>2069</v>
      </c>
      <c r="J1278" s="371">
        <v>49.91</v>
      </c>
    </row>
    <row r="1279" spans="1:10" x14ac:dyDescent="0.3">
      <c r="A1279" s="372" t="s">
        <v>2953</v>
      </c>
      <c r="B1279" s="372" t="s">
        <v>467</v>
      </c>
      <c r="C1279" s="372" t="s">
        <v>2920</v>
      </c>
      <c r="D1279" s="372" t="s">
        <v>2925</v>
      </c>
      <c r="E1279" s="372" t="s">
        <v>2945</v>
      </c>
      <c r="F1279" s="372" t="str">
        <f>IFERROR(VLOOKUP(E1279,[2]P!$D$2:$E$14,2,0),"Non")</f>
        <v>Oui</v>
      </c>
      <c r="G1279" s="372" t="s">
        <v>666</v>
      </c>
      <c r="H1279" s="373" t="s">
        <v>7</v>
      </c>
      <c r="I1279" s="372" t="s">
        <v>2069</v>
      </c>
      <c r="J1279" s="374">
        <v>7.0000000000000007E-2</v>
      </c>
    </row>
    <row r="1280" spans="1:10" x14ac:dyDescent="0.3">
      <c r="A1280" s="369" t="s">
        <v>2953</v>
      </c>
      <c r="B1280" s="369" t="s">
        <v>610</v>
      </c>
      <c r="C1280" s="369" t="s">
        <v>2920</v>
      </c>
      <c r="D1280" s="369" t="s">
        <v>2925</v>
      </c>
      <c r="E1280" s="369" t="s">
        <v>2945</v>
      </c>
      <c r="F1280" s="369" t="str">
        <f>IFERROR(VLOOKUP(E1280,[2]P!$D$2:$E$14,2,0),"Non")</f>
        <v>Oui</v>
      </c>
      <c r="G1280" s="369" t="s">
        <v>666</v>
      </c>
      <c r="H1280" s="370" t="s">
        <v>7</v>
      </c>
      <c r="I1280" s="369" t="s">
        <v>2069</v>
      </c>
      <c r="J1280" s="371">
        <v>0.01</v>
      </c>
    </row>
    <row r="1281" spans="1:10" x14ac:dyDescent="0.3">
      <c r="A1281" s="372" t="s">
        <v>2953</v>
      </c>
      <c r="B1281" s="372" t="s">
        <v>492</v>
      </c>
      <c r="C1281" s="372" t="s">
        <v>2920</v>
      </c>
      <c r="D1281" s="372" t="s">
        <v>2925</v>
      </c>
      <c r="E1281" s="372" t="s">
        <v>2945</v>
      </c>
      <c r="F1281" s="372" t="str">
        <f>IFERROR(VLOOKUP(E1281,[2]P!$D$2:$E$14,2,0),"Non")</f>
        <v>Oui</v>
      </c>
      <c r="G1281" s="372" t="s">
        <v>666</v>
      </c>
      <c r="H1281" s="373" t="s">
        <v>7</v>
      </c>
      <c r="I1281" s="372" t="s">
        <v>2069</v>
      </c>
      <c r="J1281" s="374">
        <v>0.03</v>
      </c>
    </row>
    <row r="1282" spans="1:10" x14ac:dyDescent="0.3">
      <c r="A1282" s="369" t="s">
        <v>2953</v>
      </c>
      <c r="B1282" s="369" t="s">
        <v>606</v>
      </c>
      <c r="C1282" s="369" t="s">
        <v>2920</v>
      </c>
      <c r="D1282" s="369" t="s">
        <v>2925</v>
      </c>
      <c r="E1282" s="369" t="s">
        <v>2945</v>
      </c>
      <c r="F1282" s="369" t="str">
        <f>IFERROR(VLOOKUP(E1282,[2]P!$D$2:$E$14,2,0),"Non")</f>
        <v>Oui</v>
      </c>
      <c r="G1282" s="369" t="s">
        <v>666</v>
      </c>
      <c r="H1282" s="370" t="s">
        <v>7</v>
      </c>
      <c r="I1282" s="369" t="s">
        <v>2069</v>
      </c>
      <c r="J1282" s="371">
        <v>0.01</v>
      </c>
    </row>
    <row r="1283" spans="1:10" x14ac:dyDescent="0.3">
      <c r="A1283" s="372" t="s">
        <v>2953</v>
      </c>
      <c r="B1283" s="372" t="s">
        <v>602</v>
      </c>
      <c r="C1283" s="372" t="s">
        <v>2920</v>
      </c>
      <c r="D1283" s="372" t="s">
        <v>2925</v>
      </c>
      <c r="E1283" s="372" t="s">
        <v>2945</v>
      </c>
      <c r="F1283" s="372" t="str">
        <f>IFERROR(VLOOKUP(E1283,[2]P!$D$2:$E$14,2,0),"Non")</f>
        <v>Oui</v>
      </c>
      <c r="G1283" s="372" t="s">
        <v>666</v>
      </c>
      <c r="H1283" s="373" t="s">
        <v>7</v>
      </c>
      <c r="I1283" s="372" t="s">
        <v>2069</v>
      </c>
      <c r="J1283" s="374">
        <v>0.01</v>
      </c>
    </row>
    <row r="1284" spans="1:10" x14ac:dyDescent="0.3">
      <c r="A1284" s="369" t="s">
        <v>2953</v>
      </c>
      <c r="B1284" s="369" t="s">
        <v>266</v>
      </c>
      <c r="C1284" s="369" t="s">
        <v>2920</v>
      </c>
      <c r="D1284" s="369" t="s">
        <v>2925</v>
      </c>
      <c r="E1284" s="369" t="s">
        <v>1966</v>
      </c>
      <c r="F1284" s="369" t="str">
        <f>IFERROR(VLOOKUP(E1284,[2]P!$D$2:$E$14,2,0),"Non")</f>
        <v>Oui</v>
      </c>
      <c r="G1284" s="369" t="s">
        <v>666</v>
      </c>
      <c r="H1284" s="370" t="s">
        <v>7</v>
      </c>
      <c r="I1284" s="369" t="s">
        <v>2069</v>
      </c>
      <c r="J1284" s="371">
        <v>5</v>
      </c>
    </row>
    <row r="1285" spans="1:10" x14ac:dyDescent="0.3">
      <c r="A1285" s="372" t="s">
        <v>2953</v>
      </c>
      <c r="B1285" s="372" t="s">
        <v>460</v>
      </c>
      <c r="C1285" s="372" t="s">
        <v>2920</v>
      </c>
      <c r="D1285" s="372" t="s">
        <v>2922</v>
      </c>
      <c r="E1285" s="372" t="s">
        <v>2043</v>
      </c>
      <c r="F1285" s="372" t="str">
        <f>IFERROR(VLOOKUP(E1285,[2]P!$D$2:$E$14,2,0),"Non")</f>
        <v>Non</v>
      </c>
      <c r="G1285" s="372" t="s">
        <v>675</v>
      </c>
      <c r="H1285" s="373" t="s">
        <v>675</v>
      </c>
      <c r="I1285" s="372" t="s">
        <v>2069</v>
      </c>
      <c r="J1285" s="374">
        <v>0.1</v>
      </c>
    </row>
    <row r="1286" spans="1:10" x14ac:dyDescent="0.3">
      <c r="A1286" s="369" t="s">
        <v>2953</v>
      </c>
      <c r="B1286" s="369" t="s">
        <v>436</v>
      </c>
      <c r="C1286" s="369" t="s">
        <v>2920</v>
      </c>
      <c r="D1286" s="369" t="s">
        <v>2922</v>
      </c>
      <c r="E1286" s="369" t="s">
        <v>2054</v>
      </c>
      <c r="F1286" s="369" t="str">
        <f>IFERROR(VLOOKUP(E1286,[2]P!$D$2:$E$14,2,0),"Non")</f>
        <v>Non</v>
      </c>
      <c r="G1286" s="369" t="s">
        <v>675</v>
      </c>
      <c r="H1286" s="370" t="s">
        <v>675</v>
      </c>
      <c r="I1286" s="369" t="s">
        <v>2069</v>
      </c>
      <c r="J1286" s="371">
        <v>0.25</v>
      </c>
    </row>
    <row r="1287" spans="1:10" x14ac:dyDescent="0.3">
      <c r="A1287" s="372" t="s">
        <v>2953</v>
      </c>
      <c r="B1287" s="372" t="s">
        <v>436</v>
      </c>
      <c r="C1287" s="372" t="s">
        <v>2920</v>
      </c>
      <c r="D1287" s="372" t="s">
        <v>2922</v>
      </c>
      <c r="E1287" s="372" t="s">
        <v>2042</v>
      </c>
      <c r="F1287" s="372" t="str">
        <f>IFERROR(VLOOKUP(E1287,[2]P!$D$2:$E$14,2,0),"Non")</f>
        <v>Non</v>
      </c>
      <c r="G1287" s="372" t="s">
        <v>675</v>
      </c>
      <c r="H1287" s="373" t="s">
        <v>675</v>
      </c>
      <c r="I1287" s="372" t="s">
        <v>2069</v>
      </c>
      <c r="J1287" s="374">
        <v>0</v>
      </c>
    </row>
    <row r="1288" spans="1:10" x14ac:dyDescent="0.3">
      <c r="A1288" s="369" t="s">
        <v>2953</v>
      </c>
      <c r="B1288" s="369" t="s">
        <v>436</v>
      </c>
      <c r="C1288" s="369" t="s">
        <v>2920</v>
      </c>
      <c r="D1288" s="369" t="s">
        <v>2922</v>
      </c>
      <c r="E1288" s="369" t="s">
        <v>2053</v>
      </c>
      <c r="F1288" s="369" t="str">
        <f>IFERROR(VLOOKUP(E1288,[2]P!$D$2:$E$14,2,0),"Non")</f>
        <v>Non</v>
      </c>
      <c r="G1288" s="369" t="s">
        <v>675</v>
      </c>
      <c r="H1288" s="370" t="s">
        <v>675</v>
      </c>
      <c r="I1288" s="369" t="s">
        <v>2069</v>
      </c>
      <c r="J1288" s="371">
        <v>0.01</v>
      </c>
    </row>
    <row r="1289" spans="1:10" x14ac:dyDescent="0.3">
      <c r="A1289" s="372" t="s">
        <v>2953</v>
      </c>
      <c r="B1289" s="372" t="s">
        <v>397</v>
      </c>
      <c r="C1289" s="372" t="s">
        <v>2920</v>
      </c>
      <c r="D1289" s="372" t="s">
        <v>2922</v>
      </c>
      <c r="E1289" s="372" t="s">
        <v>2054</v>
      </c>
      <c r="F1289" s="372" t="str">
        <f>IFERROR(VLOOKUP(E1289,[2]P!$D$2:$E$14,2,0),"Non")</f>
        <v>Non</v>
      </c>
      <c r="G1289" s="372" t="s">
        <v>675</v>
      </c>
      <c r="H1289" s="373" t="s">
        <v>675</v>
      </c>
      <c r="I1289" s="372" t="s">
        <v>2069</v>
      </c>
      <c r="J1289" s="374">
        <v>1</v>
      </c>
    </row>
    <row r="1290" spans="1:10" x14ac:dyDescent="0.3">
      <c r="A1290" s="369" t="s">
        <v>2953</v>
      </c>
      <c r="B1290" s="369" t="s">
        <v>96</v>
      </c>
      <c r="C1290" s="369" t="s">
        <v>2920</v>
      </c>
      <c r="D1290" s="369" t="s">
        <v>2925</v>
      </c>
      <c r="E1290" s="369" t="s">
        <v>2928</v>
      </c>
      <c r="F1290" s="369" t="str">
        <f>IFERROR(VLOOKUP(E1290,[2]P!$D$2:$E$14,2,0),"Non")</f>
        <v>Oui</v>
      </c>
      <c r="G1290" s="369" t="s">
        <v>666</v>
      </c>
      <c r="H1290" s="370" t="s">
        <v>7</v>
      </c>
      <c r="I1290" s="369" t="s">
        <v>2069</v>
      </c>
      <c r="J1290" s="371">
        <v>74.040000000000006</v>
      </c>
    </row>
    <row r="1291" spans="1:10" x14ac:dyDescent="0.3">
      <c r="A1291" s="372" t="s">
        <v>2953</v>
      </c>
      <c r="B1291" s="372" t="s">
        <v>189</v>
      </c>
      <c r="C1291" s="372" t="s">
        <v>2920</v>
      </c>
      <c r="D1291" s="372" t="s">
        <v>2925</v>
      </c>
      <c r="E1291" s="372" t="s">
        <v>1976</v>
      </c>
      <c r="F1291" s="372" t="str">
        <f>IFERROR(VLOOKUP(E1291,[2]P!$D$2:$E$14,2,0),"Non")</f>
        <v>Oui</v>
      </c>
      <c r="G1291" s="372" t="s">
        <v>666</v>
      </c>
      <c r="H1291" s="373" t="s">
        <v>7</v>
      </c>
      <c r="I1291" s="372" t="s">
        <v>2069</v>
      </c>
      <c r="J1291" s="374">
        <v>2.23</v>
      </c>
    </row>
    <row r="1292" spans="1:10" x14ac:dyDescent="0.3">
      <c r="A1292" s="369" t="s">
        <v>2953</v>
      </c>
      <c r="B1292" s="369" t="s">
        <v>3316</v>
      </c>
      <c r="C1292" s="369" t="s">
        <v>2920</v>
      </c>
      <c r="D1292" s="369" t="s">
        <v>2925</v>
      </c>
      <c r="E1292" s="369" t="s">
        <v>1976</v>
      </c>
      <c r="F1292" s="369" t="str">
        <f>IFERROR(VLOOKUP(E1292,[2]P!$D$2:$E$14,2,0),"Non")</f>
        <v>Oui</v>
      </c>
      <c r="G1292" s="369" t="s">
        <v>666</v>
      </c>
      <c r="H1292" s="370" t="s">
        <v>7</v>
      </c>
      <c r="I1292" s="369" t="s">
        <v>2069</v>
      </c>
      <c r="J1292" s="371">
        <v>0.42</v>
      </c>
    </row>
    <row r="1293" spans="1:10" x14ac:dyDescent="0.3">
      <c r="A1293" s="372" t="s">
        <v>2953</v>
      </c>
      <c r="B1293" s="372" t="s">
        <v>265</v>
      </c>
      <c r="C1293" s="372" t="s">
        <v>2920</v>
      </c>
      <c r="D1293" s="372" t="s">
        <v>2925</v>
      </c>
      <c r="E1293" s="372" t="s">
        <v>1966</v>
      </c>
      <c r="F1293" s="372" t="str">
        <f>IFERROR(VLOOKUP(E1293,[2]P!$D$2:$E$14,2,0),"Non")</f>
        <v>Oui</v>
      </c>
      <c r="G1293" s="372" t="s">
        <v>666</v>
      </c>
      <c r="H1293" s="373" t="s">
        <v>7</v>
      </c>
      <c r="I1293" s="372" t="s">
        <v>2069</v>
      </c>
      <c r="J1293" s="374">
        <v>5</v>
      </c>
    </row>
    <row r="1294" spans="1:10" x14ac:dyDescent="0.3">
      <c r="A1294" s="369" t="s">
        <v>2953</v>
      </c>
      <c r="B1294" s="369" t="s">
        <v>3317</v>
      </c>
      <c r="C1294" s="369" t="s">
        <v>2920</v>
      </c>
      <c r="D1294" s="369" t="s">
        <v>2922</v>
      </c>
      <c r="E1294" s="369" t="s">
        <v>1931</v>
      </c>
      <c r="F1294" s="369" t="str">
        <f>IFERROR(VLOOKUP(E1294,[2]P!$D$2:$E$14,2,0),"Non")</f>
        <v>Non</v>
      </c>
      <c r="G1294" s="369" t="s">
        <v>675</v>
      </c>
      <c r="H1294" s="370" t="s">
        <v>675</v>
      </c>
      <c r="I1294" s="369" t="s">
        <v>2069</v>
      </c>
      <c r="J1294" s="371">
        <v>0.11</v>
      </c>
    </row>
    <row r="1295" spans="1:10" x14ac:dyDescent="0.3">
      <c r="A1295" s="372" t="s">
        <v>2953</v>
      </c>
      <c r="B1295" s="372" t="s">
        <v>3317</v>
      </c>
      <c r="C1295" s="372" t="s">
        <v>2920</v>
      </c>
      <c r="D1295" s="372" t="s">
        <v>2922</v>
      </c>
      <c r="E1295" s="372" t="s">
        <v>2054</v>
      </c>
      <c r="F1295" s="372" t="str">
        <f>IFERROR(VLOOKUP(E1295,[2]P!$D$2:$E$14,2,0),"Non")</f>
        <v>Non</v>
      </c>
      <c r="G1295" s="372" t="s">
        <v>675</v>
      </c>
      <c r="H1295" s="373" t="s">
        <v>675</v>
      </c>
      <c r="I1295" s="372" t="s">
        <v>2069</v>
      </c>
      <c r="J1295" s="374">
        <v>0.3</v>
      </c>
    </row>
    <row r="1296" spans="1:10" x14ac:dyDescent="0.3">
      <c r="A1296" s="369" t="s">
        <v>2953</v>
      </c>
      <c r="B1296" s="369" t="s">
        <v>3317</v>
      </c>
      <c r="C1296" s="369" t="s">
        <v>2920</v>
      </c>
      <c r="D1296" s="369" t="s">
        <v>2922</v>
      </c>
      <c r="E1296" s="369" t="s">
        <v>2042</v>
      </c>
      <c r="F1296" s="369" t="str">
        <f>IFERROR(VLOOKUP(E1296,[2]P!$D$2:$E$14,2,0),"Non")</f>
        <v>Non</v>
      </c>
      <c r="G1296" s="369" t="s">
        <v>675</v>
      </c>
      <c r="H1296" s="370" t="s">
        <v>675</v>
      </c>
      <c r="I1296" s="369" t="s">
        <v>2069</v>
      </c>
      <c r="J1296" s="371">
        <v>1.79</v>
      </c>
    </row>
    <row r="1297" spans="1:10" x14ac:dyDescent="0.3">
      <c r="A1297" s="372" t="s">
        <v>2953</v>
      </c>
      <c r="B1297" s="372" t="s">
        <v>3317</v>
      </c>
      <c r="C1297" s="372" t="s">
        <v>2920</v>
      </c>
      <c r="D1297" s="372" t="s">
        <v>2922</v>
      </c>
      <c r="E1297" s="372" t="s">
        <v>2053</v>
      </c>
      <c r="F1297" s="372" t="str">
        <f>IFERROR(VLOOKUP(E1297,[2]P!$D$2:$E$14,2,0),"Non")</f>
        <v>Non</v>
      </c>
      <c r="G1297" s="372" t="s">
        <v>675</v>
      </c>
      <c r="H1297" s="373" t="s">
        <v>675</v>
      </c>
      <c r="I1297" s="372" t="s">
        <v>2069</v>
      </c>
      <c r="J1297" s="374">
        <v>1.93</v>
      </c>
    </row>
    <row r="1298" spans="1:10" x14ac:dyDescent="0.3">
      <c r="A1298" s="369" t="s">
        <v>2953</v>
      </c>
      <c r="B1298" s="369" t="s">
        <v>3318</v>
      </c>
      <c r="C1298" s="369" t="s">
        <v>2920</v>
      </c>
      <c r="D1298" s="369" t="s">
        <v>2925</v>
      </c>
      <c r="E1298" s="369" t="s">
        <v>2928</v>
      </c>
      <c r="F1298" s="369" t="str">
        <f>IFERROR(VLOOKUP(E1298,[2]P!$D$2:$E$14,2,0),"Non")</f>
        <v>Oui</v>
      </c>
      <c r="G1298" s="369" t="s">
        <v>666</v>
      </c>
      <c r="H1298" s="370" t="s">
        <v>7</v>
      </c>
      <c r="I1298" s="369" t="s">
        <v>2069</v>
      </c>
      <c r="J1298" s="371">
        <v>2</v>
      </c>
    </row>
    <row r="1299" spans="1:10" x14ac:dyDescent="0.3">
      <c r="A1299" s="372" t="s">
        <v>2953</v>
      </c>
      <c r="B1299" s="372" t="s">
        <v>3319</v>
      </c>
      <c r="C1299" s="372" t="s">
        <v>2920</v>
      </c>
      <c r="D1299" s="372" t="s">
        <v>2925</v>
      </c>
      <c r="E1299" s="372" t="s">
        <v>2928</v>
      </c>
      <c r="F1299" s="372" t="str">
        <f>IFERROR(VLOOKUP(E1299,[2]P!$D$2:$E$14,2,0),"Non")</f>
        <v>Oui</v>
      </c>
      <c r="G1299" s="372" t="s">
        <v>666</v>
      </c>
      <c r="H1299" s="373" t="s">
        <v>7</v>
      </c>
      <c r="I1299" s="372" t="s">
        <v>2069</v>
      </c>
      <c r="J1299" s="374">
        <v>1.1499999999999999</v>
      </c>
    </row>
    <row r="1300" spans="1:10" x14ac:dyDescent="0.3">
      <c r="A1300" s="369" t="s">
        <v>2953</v>
      </c>
      <c r="B1300" s="369" t="s">
        <v>3320</v>
      </c>
      <c r="C1300" s="369" t="s">
        <v>2920</v>
      </c>
      <c r="D1300" s="369" t="s">
        <v>2925</v>
      </c>
      <c r="E1300" s="369" t="s">
        <v>2945</v>
      </c>
      <c r="F1300" s="369" t="str">
        <f>IFERROR(VLOOKUP(E1300,[2]P!$D$2:$E$14,2,0),"Non")</f>
        <v>Oui</v>
      </c>
      <c r="G1300" s="369" t="s">
        <v>666</v>
      </c>
      <c r="H1300" s="370" t="s">
        <v>7</v>
      </c>
      <c r="I1300" s="369" t="s">
        <v>2069</v>
      </c>
      <c r="J1300" s="371">
        <v>0.01</v>
      </c>
    </row>
    <row r="1301" spans="1:10" x14ac:dyDescent="0.3">
      <c r="A1301" s="372" t="s">
        <v>2953</v>
      </c>
      <c r="B1301" s="372" t="s">
        <v>3321</v>
      </c>
      <c r="C1301" s="372" t="s">
        <v>2920</v>
      </c>
      <c r="D1301" s="372" t="s">
        <v>2925</v>
      </c>
      <c r="E1301" s="372" t="s">
        <v>2928</v>
      </c>
      <c r="F1301" s="372" t="str">
        <f>IFERROR(VLOOKUP(E1301,[2]P!$D$2:$E$14,2,0),"Non")</f>
        <v>Oui</v>
      </c>
      <c r="G1301" s="372" t="s">
        <v>666</v>
      </c>
      <c r="H1301" s="373" t="s">
        <v>7</v>
      </c>
      <c r="I1301" s="372" t="s">
        <v>2069</v>
      </c>
      <c r="J1301" s="374">
        <v>0.26</v>
      </c>
    </row>
    <row r="1302" spans="1:10" x14ac:dyDescent="0.3">
      <c r="A1302" s="369" t="s">
        <v>2953</v>
      </c>
      <c r="B1302" s="369" t="s">
        <v>3322</v>
      </c>
      <c r="C1302" s="369" t="s">
        <v>2920</v>
      </c>
      <c r="D1302" s="369" t="s">
        <v>2925</v>
      </c>
      <c r="E1302" s="369" t="s">
        <v>2945</v>
      </c>
      <c r="F1302" s="369" t="str">
        <f>IFERROR(VLOOKUP(E1302,[2]P!$D$2:$E$14,2,0),"Non")</f>
        <v>Oui</v>
      </c>
      <c r="G1302" s="369" t="s">
        <v>666</v>
      </c>
      <c r="H1302" s="370" t="s">
        <v>7</v>
      </c>
      <c r="I1302" s="369" t="s">
        <v>2069</v>
      </c>
      <c r="J1302" s="371">
        <v>0.01</v>
      </c>
    </row>
    <row r="1303" spans="1:10" x14ac:dyDescent="0.3">
      <c r="A1303" s="372" t="s">
        <v>2953</v>
      </c>
      <c r="B1303" s="372" t="s">
        <v>426</v>
      </c>
      <c r="C1303" s="372" t="s">
        <v>2920</v>
      </c>
      <c r="D1303" s="372" t="s">
        <v>2922</v>
      </c>
      <c r="E1303" s="372" t="s">
        <v>2050</v>
      </c>
      <c r="F1303" s="372" t="str">
        <f>IFERROR(VLOOKUP(E1303,[2]P!$D$2:$E$14,2,0),"Non")</f>
        <v>Non</v>
      </c>
      <c r="G1303" s="372" t="s">
        <v>675</v>
      </c>
      <c r="H1303" s="373" t="s">
        <v>675</v>
      </c>
      <c r="I1303" s="372" t="s">
        <v>2069</v>
      </c>
      <c r="J1303" s="374">
        <v>0.3</v>
      </c>
    </row>
    <row r="1304" spans="1:10" x14ac:dyDescent="0.3">
      <c r="A1304" s="369" t="s">
        <v>2953</v>
      </c>
      <c r="B1304" s="369" t="s">
        <v>426</v>
      </c>
      <c r="C1304" s="369" t="s">
        <v>2920</v>
      </c>
      <c r="D1304" s="369" t="s">
        <v>2922</v>
      </c>
      <c r="E1304" s="369" t="s">
        <v>2054</v>
      </c>
      <c r="F1304" s="369" t="str">
        <f>IFERROR(VLOOKUP(E1304,[2]P!$D$2:$E$14,2,0),"Non")</f>
        <v>Non</v>
      </c>
      <c r="G1304" s="369" t="s">
        <v>675</v>
      </c>
      <c r="H1304" s="370" t="s">
        <v>675</v>
      </c>
      <c r="I1304" s="369" t="s">
        <v>2069</v>
      </c>
      <c r="J1304" s="371">
        <v>0.1</v>
      </c>
    </row>
    <row r="1305" spans="1:10" x14ac:dyDescent="0.3">
      <c r="A1305" s="372" t="s">
        <v>2953</v>
      </c>
      <c r="B1305" s="372" t="s">
        <v>263</v>
      </c>
      <c r="C1305" s="372" t="s">
        <v>2920</v>
      </c>
      <c r="D1305" s="372" t="s">
        <v>2925</v>
      </c>
      <c r="E1305" s="372" t="s">
        <v>1966</v>
      </c>
      <c r="F1305" s="372" t="str">
        <f>IFERROR(VLOOKUP(E1305,[2]P!$D$2:$E$14,2,0),"Non")</f>
        <v>Oui</v>
      </c>
      <c r="G1305" s="372" t="s">
        <v>666</v>
      </c>
      <c r="H1305" s="373" t="s">
        <v>7</v>
      </c>
      <c r="I1305" s="372" t="s">
        <v>2069</v>
      </c>
      <c r="J1305" s="374">
        <v>5</v>
      </c>
    </row>
    <row r="1306" spans="1:10" x14ac:dyDescent="0.3">
      <c r="A1306" s="369" t="s">
        <v>2953</v>
      </c>
      <c r="B1306" s="369" t="s">
        <v>609</v>
      </c>
      <c r="C1306" s="369" t="s">
        <v>2920</v>
      </c>
      <c r="D1306" s="369" t="s">
        <v>2925</v>
      </c>
      <c r="E1306" s="369" t="s">
        <v>2945</v>
      </c>
      <c r="F1306" s="369" t="str">
        <f>IFERROR(VLOOKUP(E1306,[2]P!$D$2:$E$14,2,0),"Non")</f>
        <v>Oui</v>
      </c>
      <c r="G1306" s="369" t="s">
        <v>666</v>
      </c>
      <c r="H1306" s="370" t="s">
        <v>7</v>
      </c>
      <c r="I1306" s="369" t="s">
        <v>2069</v>
      </c>
      <c r="J1306" s="371">
        <v>0.01</v>
      </c>
    </row>
    <row r="1307" spans="1:10" x14ac:dyDescent="0.3">
      <c r="A1307" s="372" t="s">
        <v>2953</v>
      </c>
      <c r="B1307" s="372" t="s">
        <v>3323</v>
      </c>
      <c r="C1307" s="372" t="s">
        <v>2920</v>
      </c>
      <c r="D1307" s="372" t="s">
        <v>2925</v>
      </c>
      <c r="E1307" s="372" t="s">
        <v>2945</v>
      </c>
      <c r="F1307" s="372" t="str">
        <f>IFERROR(VLOOKUP(E1307,[2]P!$D$2:$E$14,2,0),"Non")</f>
        <v>Oui</v>
      </c>
      <c r="G1307" s="372" t="s">
        <v>666</v>
      </c>
      <c r="H1307" s="373" t="s">
        <v>7</v>
      </c>
      <c r="I1307" s="372" t="s">
        <v>2069</v>
      </c>
      <c r="J1307" s="374">
        <v>0.01</v>
      </c>
    </row>
    <row r="1308" spans="1:10" x14ac:dyDescent="0.3">
      <c r="A1308" s="369" t="s">
        <v>2953</v>
      </c>
      <c r="B1308" s="369" t="s">
        <v>3324</v>
      </c>
      <c r="C1308" s="369" t="s">
        <v>2920</v>
      </c>
      <c r="D1308" s="369" t="s">
        <v>2925</v>
      </c>
      <c r="E1308" s="369" t="s">
        <v>2945</v>
      </c>
      <c r="F1308" s="369" t="str">
        <f>IFERROR(VLOOKUP(E1308,[2]P!$D$2:$E$14,2,0),"Non")</f>
        <v>Oui</v>
      </c>
      <c r="G1308" s="369" t="s">
        <v>666</v>
      </c>
      <c r="H1308" s="370" t="s">
        <v>7</v>
      </c>
      <c r="I1308" s="369" t="s">
        <v>2069</v>
      </c>
      <c r="J1308" s="371">
        <v>0.01</v>
      </c>
    </row>
    <row r="1309" spans="1:10" x14ac:dyDescent="0.3">
      <c r="A1309" s="372" t="s">
        <v>2953</v>
      </c>
      <c r="B1309" s="372" t="s">
        <v>3325</v>
      </c>
      <c r="C1309" s="372" t="s">
        <v>2920</v>
      </c>
      <c r="D1309" s="372" t="s">
        <v>2925</v>
      </c>
      <c r="E1309" s="372" t="s">
        <v>2945</v>
      </c>
      <c r="F1309" s="372" t="str">
        <f>IFERROR(VLOOKUP(E1309,[2]P!$D$2:$E$14,2,0),"Non")</f>
        <v>Oui</v>
      </c>
      <c r="G1309" s="372" t="s">
        <v>666</v>
      </c>
      <c r="H1309" s="373" t="s">
        <v>7</v>
      </c>
      <c r="I1309" s="372" t="s">
        <v>2069</v>
      </c>
      <c r="J1309" s="374">
        <v>0.01</v>
      </c>
    </row>
    <row r="1310" spans="1:10" x14ac:dyDescent="0.3">
      <c r="A1310" s="369" t="s">
        <v>2953</v>
      </c>
      <c r="B1310" s="369" t="s">
        <v>495</v>
      </c>
      <c r="C1310" s="369" t="s">
        <v>2920</v>
      </c>
      <c r="D1310" s="369" t="s">
        <v>2922</v>
      </c>
      <c r="E1310" s="369" t="s">
        <v>2056</v>
      </c>
      <c r="F1310" s="369" t="str">
        <f>IFERROR(VLOOKUP(E1310,[2]P!$D$2:$E$14,2,0),"Non")</f>
        <v>Non</v>
      </c>
      <c r="G1310" s="369" t="s">
        <v>675</v>
      </c>
      <c r="H1310" s="370" t="s">
        <v>675</v>
      </c>
      <c r="I1310" s="369" t="s">
        <v>2069</v>
      </c>
      <c r="J1310" s="371">
        <v>0.03</v>
      </c>
    </row>
    <row r="1311" spans="1:10" x14ac:dyDescent="0.3">
      <c r="A1311" s="372" t="s">
        <v>2953</v>
      </c>
      <c r="B1311" s="372" t="s">
        <v>289</v>
      </c>
      <c r="C1311" s="372" t="s">
        <v>2920</v>
      </c>
      <c r="D1311" s="372" t="s">
        <v>2925</v>
      </c>
      <c r="E1311" s="372" t="s">
        <v>1966</v>
      </c>
      <c r="F1311" s="372" t="str">
        <f>IFERROR(VLOOKUP(E1311,[2]P!$D$2:$E$14,2,0),"Non")</f>
        <v>Oui</v>
      </c>
      <c r="G1311" s="372" t="s">
        <v>666</v>
      </c>
      <c r="H1311" s="373" t="s">
        <v>7</v>
      </c>
      <c r="I1311" s="372" t="s">
        <v>2069</v>
      </c>
      <c r="J1311" s="374">
        <v>4</v>
      </c>
    </row>
    <row r="1312" spans="1:10" x14ac:dyDescent="0.3">
      <c r="A1312" s="369" t="s">
        <v>2953</v>
      </c>
      <c r="B1312" s="369" t="s">
        <v>3326</v>
      </c>
      <c r="C1312" s="369" t="s">
        <v>2920</v>
      </c>
      <c r="D1312" s="369" t="s">
        <v>2925</v>
      </c>
      <c r="E1312" s="369" t="s">
        <v>2945</v>
      </c>
      <c r="F1312" s="369" t="str">
        <f>IFERROR(VLOOKUP(E1312,[2]P!$D$2:$E$14,2,0),"Non")</f>
        <v>Oui</v>
      </c>
      <c r="G1312" s="369" t="s">
        <v>666</v>
      </c>
      <c r="H1312" s="370" t="s">
        <v>7</v>
      </c>
      <c r="I1312" s="369" t="s">
        <v>2069</v>
      </c>
      <c r="J1312" s="371">
        <v>0.01</v>
      </c>
    </row>
    <row r="1313" spans="1:10" x14ac:dyDescent="0.3">
      <c r="A1313" s="372" t="s">
        <v>2953</v>
      </c>
      <c r="B1313" s="372" t="s">
        <v>254</v>
      </c>
      <c r="C1313" s="372" t="s">
        <v>2920</v>
      </c>
      <c r="D1313" s="372" t="s">
        <v>2925</v>
      </c>
      <c r="E1313" s="372" t="s">
        <v>1966</v>
      </c>
      <c r="F1313" s="372" t="str">
        <f>IFERROR(VLOOKUP(E1313,[2]P!$D$2:$E$14,2,0),"Non")</f>
        <v>Oui</v>
      </c>
      <c r="G1313" s="372" t="s">
        <v>666</v>
      </c>
      <c r="H1313" s="373" t="s">
        <v>7</v>
      </c>
      <c r="I1313" s="372" t="s">
        <v>2069</v>
      </c>
      <c r="J1313" s="374">
        <v>5</v>
      </c>
    </row>
    <row r="1314" spans="1:10" x14ac:dyDescent="0.3">
      <c r="A1314" s="369" t="s">
        <v>2953</v>
      </c>
      <c r="B1314" s="369" t="s">
        <v>93</v>
      </c>
      <c r="C1314" s="369" t="s">
        <v>2920</v>
      </c>
      <c r="D1314" s="369" t="s">
        <v>2925</v>
      </c>
      <c r="E1314" s="369" t="s">
        <v>1889</v>
      </c>
      <c r="F1314" s="369" t="str">
        <f>IFERROR(VLOOKUP(E1314,[2]P!$D$2:$E$14,2,0),"Non")</f>
        <v>Non</v>
      </c>
      <c r="G1314" s="369" t="s">
        <v>675</v>
      </c>
      <c r="H1314" s="370" t="s">
        <v>675</v>
      </c>
      <c r="I1314" s="369" t="s">
        <v>2069</v>
      </c>
      <c r="J1314" s="371">
        <v>7.16</v>
      </c>
    </row>
    <row r="1315" spans="1:10" x14ac:dyDescent="0.3">
      <c r="A1315" s="372" t="s">
        <v>2953</v>
      </c>
      <c r="B1315" s="372" t="s">
        <v>93</v>
      </c>
      <c r="C1315" s="372" t="s">
        <v>2920</v>
      </c>
      <c r="D1315" s="372" t="s">
        <v>2925</v>
      </c>
      <c r="E1315" s="372" t="s">
        <v>2928</v>
      </c>
      <c r="F1315" s="372" t="str">
        <f>IFERROR(VLOOKUP(E1315,[2]P!$D$2:$E$14,2,0),"Non")</f>
        <v>Oui</v>
      </c>
      <c r="G1315" s="372" t="s">
        <v>666</v>
      </c>
      <c r="H1315" s="373" t="s">
        <v>7</v>
      </c>
      <c r="I1315" s="372" t="s">
        <v>2069</v>
      </c>
      <c r="J1315" s="374">
        <v>71.62</v>
      </c>
    </row>
    <row r="1316" spans="1:10" x14ac:dyDescent="0.3">
      <c r="A1316" s="369" t="s">
        <v>2953</v>
      </c>
      <c r="B1316" s="369" t="s">
        <v>443</v>
      </c>
      <c r="C1316" s="369" t="s">
        <v>2920</v>
      </c>
      <c r="D1316" s="369" t="s">
        <v>2921</v>
      </c>
      <c r="E1316" s="369" t="s">
        <v>2041</v>
      </c>
      <c r="F1316" s="369" t="str">
        <f>IFERROR(VLOOKUP(E1316,[2]P!$D$2:$E$14,2,0),"Non")</f>
        <v>Non</v>
      </c>
      <c r="G1316" s="369" t="s">
        <v>675</v>
      </c>
      <c r="H1316" s="370" t="s">
        <v>675</v>
      </c>
      <c r="I1316" s="369" t="s">
        <v>2069</v>
      </c>
      <c r="J1316" s="371">
        <v>484.02</v>
      </c>
    </row>
    <row r="1317" spans="1:10" x14ac:dyDescent="0.3">
      <c r="A1317" s="372" t="s">
        <v>2953</v>
      </c>
      <c r="B1317" s="372" t="s">
        <v>3327</v>
      </c>
      <c r="C1317" s="372" t="s">
        <v>2920</v>
      </c>
      <c r="D1317" s="372" t="s">
        <v>2925</v>
      </c>
      <c r="E1317" s="372" t="s">
        <v>2945</v>
      </c>
      <c r="F1317" s="372" t="str">
        <f>IFERROR(VLOOKUP(E1317,[2]P!$D$2:$E$14,2,0),"Non")</f>
        <v>Oui</v>
      </c>
      <c r="G1317" s="372" t="s">
        <v>666</v>
      </c>
      <c r="H1317" s="373" t="s">
        <v>7</v>
      </c>
      <c r="I1317" s="372" t="s">
        <v>2069</v>
      </c>
      <c r="J1317" s="374">
        <v>0.01</v>
      </c>
    </row>
    <row r="1318" spans="1:10" x14ac:dyDescent="0.3">
      <c r="A1318" s="369" t="s">
        <v>2953</v>
      </c>
      <c r="B1318" s="369" t="s">
        <v>251</v>
      </c>
      <c r="C1318" s="369" t="s">
        <v>2920</v>
      </c>
      <c r="D1318" s="369" t="s">
        <v>2925</v>
      </c>
      <c r="E1318" s="369" t="s">
        <v>1966</v>
      </c>
      <c r="F1318" s="369" t="str">
        <f>IFERROR(VLOOKUP(E1318,[2]P!$D$2:$E$14,2,0),"Non")</f>
        <v>Oui</v>
      </c>
      <c r="G1318" s="369" t="s">
        <v>666</v>
      </c>
      <c r="H1318" s="370" t="s">
        <v>7</v>
      </c>
      <c r="I1318" s="369" t="s">
        <v>2069</v>
      </c>
      <c r="J1318" s="371">
        <v>5</v>
      </c>
    </row>
    <row r="1319" spans="1:10" x14ac:dyDescent="0.3">
      <c r="A1319" s="372" t="s">
        <v>2953</v>
      </c>
      <c r="B1319" s="372" t="s">
        <v>3328</v>
      </c>
      <c r="C1319" s="372" t="s">
        <v>2920</v>
      </c>
      <c r="D1319" s="372" t="s">
        <v>2925</v>
      </c>
      <c r="E1319" s="372" t="s">
        <v>2945</v>
      </c>
      <c r="F1319" s="372" t="str">
        <f>IFERROR(VLOOKUP(E1319,[2]P!$D$2:$E$14,2,0),"Non")</f>
        <v>Oui</v>
      </c>
      <c r="G1319" s="372" t="s">
        <v>666</v>
      </c>
      <c r="H1319" s="373" t="s">
        <v>7</v>
      </c>
      <c r="I1319" s="372" t="s">
        <v>2069</v>
      </c>
      <c r="J1319" s="374">
        <v>0.01</v>
      </c>
    </row>
    <row r="1320" spans="1:10" x14ac:dyDescent="0.3">
      <c r="A1320" s="369" t="s">
        <v>2953</v>
      </c>
      <c r="B1320" s="369" t="s">
        <v>453</v>
      </c>
      <c r="C1320" s="369" t="s">
        <v>2920</v>
      </c>
      <c r="D1320" s="369" t="s">
        <v>2925</v>
      </c>
      <c r="E1320" s="369" t="s">
        <v>2928</v>
      </c>
      <c r="F1320" s="369" t="str">
        <f>IFERROR(VLOOKUP(E1320,[2]P!$D$2:$E$14,2,0),"Non")</f>
        <v>Oui</v>
      </c>
      <c r="G1320" s="369" t="s">
        <v>666</v>
      </c>
      <c r="H1320" s="370" t="s">
        <v>7</v>
      </c>
      <c r="I1320" s="369" t="s">
        <v>2069</v>
      </c>
      <c r="J1320" s="371">
        <v>0.13</v>
      </c>
    </row>
    <row r="1321" spans="1:10" x14ac:dyDescent="0.3">
      <c r="A1321" s="372" t="s">
        <v>2953</v>
      </c>
      <c r="B1321" s="372" t="s">
        <v>346</v>
      </c>
      <c r="C1321" s="372" t="s">
        <v>2920</v>
      </c>
      <c r="D1321" s="372" t="s">
        <v>2925</v>
      </c>
      <c r="E1321" s="372" t="s">
        <v>1966</v>
      </c>
      <c r="F1321" s="372" t="str">
        <f>IFERROR(VLOOKUP(E1321,[2]P!$D$2:$E$14,2,0),"Non")</f>
        <v>Oui</v>
      </c>
      <c r="G1321" s="372" t="s">
        <v>666</v>
      </c>
      <c r="H1321" s="373" t="s">
        <v>7</v>
      </c>
      <c r="I1321" s="372" t="s">
        <v>2069</v>
      </c>
      <c r="J1321" s="374">
        <v>2</v>
      </c>
    </row>
    <row r="1322" spans="1:10" x14ac:dyDescent="0.3">
      <c r="A1322" s="369" t="s">
        <v>2953</v>
      </c>
      <c r="B1322" s="369" t="s">
        <v>346</v>
      </c>
      <c r="C1322" s="369" t="s">
        <v>2920</v>
      </c>
      <c r="D1322" s="369" t="s">
        <v>2925</v>
      </c>
      <c r="E1322" s="369" t="s">
        <v>2945</v>
      </c>
      <c r="F1322" s="369" t="str">
        <f>IFERROR(VLOOKUP(E1322,[2]P!$D$2:$E$14,2,0),"Non")</f>
        <v>Oui</v>
      </c>
      <c r="G1322" s="369" t="s">
        <v>666</v>
      </c>
      <c r="H1322" s="370" t="s">
        <v>7</v>
      </c>
      <c r="I1322" s="369" t="s">
        <v>2069</v>
      </c>
      <c r="J1322" s="371">
        <v>0.01</v>
      </c>
    </row>
    <row r="1323" spans="1:10" x14ac:dyDescent="0.3">
      <c r="A1323" s="372" t="s">
        <v>2953</v>
      </c>
      <c r="B1323" s="372" t="s">
        <v>529</v>
      </c>
      <c r="C1323" s="372" t="s">
        <v>2920</v>
      </c>
      <c r="D1323" s="372" t="s">
        <v>2925</v>
      </c>
      <c r="E1323" s="372" t="s">
        <v>2945</v>
      </c>
      <c r="F1323" s="372" t="str">
        <f>IFERROR(VLOOKUP(E1323,[2]P!$D$2:$E$14,2,0),"Non")</f>
        <v>Oui</v>
      </c>
      <c r="G1323" s="372" t="s">
        <v>666</v>
      </c>
      <c r="H1323" s="373" t="s">
        <v>7</v>
      </c>
      <c r="I1323" s="372" t="s">
        <v>2069</v>
      </c>
      <c r="J1323" s="374">
        <v>0.02</v>
      </c>
    </row>
    <row r="1324" spans="1:10" x14ac:dyDescent="0.3">
      <c r="A1324" s="369" t="s">
        <v>2953</v>
      </c>
      <c r="B1324" s="369" t="s">
        <v>626</v>
      </c>
      <c r="C1324" s="369" t="s">
        <v>2920</v>
      </c>
      <c r="D1324" s="369" t="s">
        <v>2925</v>
      </c>
      <c r="E1324" s="369" t="s">
        <v>2945</v>
      </c>
      <c r="F1324" s="369" t="str">
        <f>IFERROR(VLOOKUP(E1324,[2]P!$D$2:$E$14,2,0),"Non")</f>
        <v>Oui</v>
      </c>
      <c r="G1324" s="369" t="s">
        <v>666</v>
      </c>
      <c r="H1324" s="370" t="s">
        <v>7</v>
      </c>
      <c r="I1324" s="369" t="s">
        <v>2069</v>
      </c>
      <c r="J1324" s="371">
        <v>0.01</v>
      </c>
    </row>
    <row r="1325" spans="1:10" x14ac:dyDescent="0.3">
      <c r="A1325" s="372" t="s">
        <v>2953</v>
      </c>
      <c r="B1325" s="372" t="s">
        <v>624</v>
      </c>
      <c r="C1325" s="372" t="s">
        <v>2920</v>
      </c>
      <c r="D1325" s="372" t="s">
        <v>2925</v>
      </c>
      <c r="E1325" s="372" t="s">
        <v>2945</v>
      </c>
      <c r="F1325" s="372" t="str">
        <f>IFERROR(VLOOKUP(E1325,[2]P!$D$2:$E$14,2,0),"Non")</f>
        <v>Oui</v>
      </c>
      <c r="G1325" s="372" t="s">
        <v>666</v>
      </c>
      <c r="H1325" s="373" t="s">
        <v>7</v>
      </c>
      <c r="I1325" s="372" t="s">
        <v>2069</v>
      </c>
      <c r="J1325" s="374">
        <v>0.01</v>
      </c>
    </row>
    <row r="1326" spans="1:10" x14ac:dyDescent="0.3">
      <c r="A1326" s="369" t="s">
        <v>2953</v>
      </c>
      <c r="B1326" s="369" t="s">
        <v>3329</v>
      </c>
      <c r="C1326" s="369" t="s">
        <v>2920</v>
      </c>
      <c r="D1326" s="369" t="s">
        <v>2925</v>
      </c>
      <c r="E1326" s="369" t="s">
        <v>1966</v>
      </c>
      <c r="F1326" s="369" t="str">
        <f>IFERROR(VLOOKUP(E1326,[2]P!$D$2:$E$14,2,0),"Non")</f>
        <v>Oui</v>
      </c>
      <c r="G1326" s="369" t="s">
        <v>666</v>
      </c>
      <c r="H1326" s="370" t="s">
        <v>7</v>
      </c>
      <c r="I1326" s="369" t="s">
        <v>2069</v>
      </c>
      <c r="J1326" s="371">
        <v>2</v>
      </c>
    </row>
    <row r="1327" spans="1:10" x14ac:dyDescent="0.3">
      <c r="A1327" s="372" t="s">
        <v>2953</v>
      </c>
      <c r="B1327" s="372" t="s">
        <v>3330</v>
      </c>
      <c r="C1327" s="372" t="s">
        <v>2920</v>
      </c>
      <c r="D1327" s="372" t="s">
        <v>2925</v>
      </c>
      <c r="E1327" s="372" t="s">
        <v>2945</v>
      </c>
      <c r="F1327" s="372" t="str">
        <f>IFERROR(VLOOKUP(E1327,[2]P!$D$2:$E$14,2,0),"Non")</f>
        <v>Oui</v>
      </c>
      <c r="G1327" s="372" t="s">
        <v>666</v>
      </c>
      <c r="H1327" s="373" t="s">
        <v>7</v>
      </c>
      <c r="I1327" s="372" t="s">
        <v>2069</v>
      </c>
      <c r="J1327" s="374">
        <v>0.03</v>
      </c>
    </row>
    <row r="1328" spans="1:10" x14ac:dyDescent="0.3">
      <c r="A1328" s="369" t="s">
        <v>2953</v>
      </c>
      <c r="B1328" s="369" t="s">
        <v>3331</v>
      </c>
      <c r="C1328" s="369" t="s">
        <v>2920</v>
      </c>
      <c r="D1328" s="369" t="s">
        <v>2925</v>
      </c>
      <c r="E1328" s="369" t="s">
        <v>2945</v>
      </c>
      <c r="F1328" s="369" t="str">
        <f>IFERROR(VLOOKUP(E1328,[2]P!$D$2:$E$14,2,0),"Non")</f>
        <v>Oui</v>
      </c>
      <c r="G1328" s="369" t="s">
        <v>666</v>
      </c>
      <c r="H1328" s="370" t="s">
        <v>7</v>
      </c>
      <c r="I1328" s="369" t="s">
        <v>2069</v>
      </c>
      <c r="J1328" s="371">
        <v>0.01</v>
      </c>
    </row>
    <row r="1329" spans="1:10" x14ac:dyDescent="0.3">
      <c r="A1329" s="372" t="s">
        <v>2953</v>
      </c>
      <c r="B1329" s="372" t="s">
        <v>493</v>
      </c>
      <c r="C1329" s="372" t="s">
        <v>2920</v>
      </c>
      <c r="D1329" s="372" t="s">
        <v>2922</v>
      </c>
      <c r="E1329" s="372" t="s">
        <v>1931</v>
      </c>
      <c r="F1329" s="372" t="str">
        <f>IFERROR(VLOOKUP(E1329,[2]P!$D$2:$E$14,2,0),"Non")</f>
        <v>Non</v>
      </c>
      <c r="G1329" s="372" t="s">
        <v>675</v>
      </c>
      <c r="H1329" s="373" t="s">
        <v>675</v>
      </c>
      <c r="I1329" s="372" t="s">
        <v>2069</v>
      </c>
      <c r="J1329" s="374">
        <v>0.01</v>
      </c>
    </row>
    <row r="1330" spans="1:10" x14ac:dyDescent="0.3">
      <c r="A1330" s="369" t="s">
        <v>2953</v>
      </c>
      <c r="B1330" s="369" t="s">
        <v>493</v>
      </c>
      <c r="C1330" s="369" t="s">
        <v>2920</v>
      </c>
      <c r="D1330" s="369" t="s">
        <v>2922</v>
      </c>
      <c r="E1330" s="369" t="s">
        <v>2051</v>
      </c>
      <c r="F1330" s="369" t="str">
        <f>IFERROR(VLOOKUP(E1330,[2]P!$D$2:$E$14,2,0),"Non")</f>
        <v>Non</v>
      </c>
      <c r="G1330" s="369" t="s">
        <v>675</v>
      </c>
      <c r="H1330" s="370" t="s">
        <v>675</v>
      </c>
      <c r="I1330" s="369" t="s">
        <v>2069</v>
      </c>
      <c r="J1330" s="371">
        <v>0.02</v>
      </c>
    </row>
    <row r="1331" spans="1:10" x14ac:dyDescent="0.3">
      <c r="A1331" s="372" t="s">
        <v>2953</v>
      </c>
      <c r="B1331" s="372" t="s">
        <v>518</v>
      </c>
      <c r="C1331" s="372" t="s">
        <v>2920</v>
      </c>
      <c r="D1331" s="372" t="s">
        <v>2925</v>
      </c>
      <c r="E1331" s="372" t="s">
        <v>2945</v>
      </c>
      <c r="F1331" s="372" t="str">
        <f>IFERROR(VLOOKUP(E1331,[2]P!$D$2:$E$14,2,0),"Non")</f>
        <v>Oui</v>
      </c>
      <c r="G1331" s="372" t="s">
        <v>666</v>
      </c>
      <c r="H1331" s="373" t="s">
        <v>7</v>
      </c>
      <c r="I1331" s="372" t="s">
        <v>2069</v>
      </c>
      <c r="J1331" s="374">
        <v>0.02</v>
      </c>
    </row>
    <row r="1332" spans="1:10" x14ac:dyDescent="0.3">
      <c r="A1332" s="369" t="s">
        <v>2953</v>
      </c>
      <c r="B1332" s="369" t="s">
        <v>463</v>
      </c>
      <c r="C1332" s="369" t="s">
        <v>2920</v>
      </c>
      <c r="D1332" s="369" t="s">
        <v>2922</v>
      </c>
      <c r="E1332" s="369" t="s">
        <v>2924</v>
      </c>
      <c r="F1332" s="369" t="str">
        <f>IFERROR(VLOOKUP(E1332,[2]P!$D$2:$E$14,2,0),"Non")</f>
        <v>Non</v>
      </c>
      <c r="G1332" s="369" t="s">
        <v>675</v>
      </c>
      <c r="H1332" s="370" t="s">
        <v>675</v>
      </c>
      <c r="I1332" s="369" t="s">
        <v>2069</v>
      </c>
      <c r="J1332" s="371">
        <v>0.06</v>
      </c>
    </row>
    <row r="1333" spans="1:10" x14ac:dyDescent="0.3">
      <c r="A1333" s="372" t="s">
        <v>2953</v>
      </c>
      <c r="B1333" s="372" t="s">
        <v>463</v>
      </c>
      <c r="C1333" s="372" t="s">
        <v>2920</v>
      </c>
      <c r="D1333" s="372" t="s">
        <v>2922</v>
      </c>
      <c r="E1333" s="372" t="s">
        <v>2042</v>
      </c>
      <c r="F1333" s="372" t="str">
        <f>IFERROR(VLOOKUP(E1333,[2]P!$D$2:$E$14,2,0),"Non")</f>
        <v>Non</v>
      </c>
      <c r="G1333" s="372" t="s">
        <v>675</v>
      </c>
      <c r="H1333" s="373" t="s">
        <v>675</v>
      </c>
      <c r="I1333" s="372" t="s">
        <v>2069</v>
      </c>
      <c r="J1333" s="374">
        <v>0</v>
      </c>
    </row>
    <row r="1334" spans="1:10" x14ac:dyDescent="0.3">
      <c r="A1334" s="369" t="s">
        <v>2953</v>
      </c>
      <c r="B1334" s="369" t="s">
        <v>463</v>
      </c>
      <c r="C1334" s="369" t="s">
        <v>2920</v>
      </c>
      <c r="D1334" s="369" t="s">
        <v>2922</v>
      </c>
      <c r="E1334" s="369" t="s">
        <v>2053</v>
      </c>
      <c r="F1334" s="369" t="str">
        <f>IFERROR(VLOOKUP(E1334,[2]P!$D$2:$E$14,2,0),"Non")</f>
        <v>Non</v>
      </c>
      <c r="G1334" s="369" t="s">
        <v>675</v>
      </c>
      <c r="H1334" s="370" t="s">
        <v>675</v>
      </c>
      <c r="I1334" s="369" t="s">
        <v>2069</v>
      </c>
      <c r="J1334" s="371">
        <v>0.02</v>
      </c>
    </row>
    <row r="1335" spans="1:10" x14ac:dyDescent="0.3">
      <c r="A1335" s="372" t="s">
        <v>2953</v>
      </c>
      <c r="B1335" s="372" t="s">
        <v>235</v>
      </c>
      <c r="C1335" s="372" t="s">
        <v>2920</v>
      </c>
      <c r="D1335" s="372" t="s">
        <v>2925</v>
      </c>
      <c r="E1335" s="372" t="s">
        <v>1966</v>
      </c>
      <c r="F1335" s="372" t="str">
        <f>IFERROR(VLOOKUP(E1335,[2]P!$D$2:$E$14,2,0),"Non")</f>
        <v>Oui</v>
      </c>
      <c r="G1335" s="372" t="s">
        <v>666</v>
      </c>
      <c r="H1335" s="373" t="s">
        <v>7</v>
      </c>
      <c r="I1335" s="372" t="s">
        <v>2069</v>
      </c>
      <c r="J1335" s="374">
        <v>4</v>
      </c>
    </row>
    <row r="1336" spans="1:10" x14ac:dyDescent="0.3">
      <c r="A1336" s="369" t="s">
        <v>2953</v>
      </c>
      <c r="B1336" s="369" t="s">
        <v>235</v>
      </c>
      <c r="C1336" s="369" t="s">
        <v>2920</v>
      </c>
      <c r="D1336" s="369" t="s">
        <v>2925</v>
      </c>
      <c r="E1336" s="369" t="s">
        <v>2945</v>
      </c>
      <c r="F1336" s="369" t="str">
        <f>IFERROR(VLOOKUP(E1336,[2]P!$D$2:$E$14,2,0),"Non")</f>
        <v>Oui</v>
      </c>
      <c r="G1336" s="369" t="s">
        <v>666</v>
      </c>
      <c r="H1336" s="370" t="s">
        <v>7</v>
      </c>
      <c r="I1336" s="369" t="s">
        <v>2069</v>
      </c>
      <c r="J1336" s="371">
        <v>0.02</v>
      </c>
    </row>
    <row r="1337" spans="1:10" x14ac:dyDescent="0.3">
      <c r="A1337" s="372" t="s">
        <v>2953</v>
      </c>
      <c r="B1337" s="372" t="s">
        <v>3332</v>
      </c>
      <c r="C1337" s="372" t="s">
        <v>2920</v>
      </c>
      <c r="D1337" s="372" t="s">
        <v>2925</v>
      </c>
      <c r="E1337" s="372" t="s">
        <v>1966</v>
      </c>
      <c r="F1337" s="372" t="str">
        <f>IFERROR(VLOOKUP(E1337,[2]P!$D$2:$E$14,2,0),"Non")</f>
        <v>Oui</v>
      </c>
      <c r="G1337" s="372" t="s">
        <v>666</v>
      </c>
      <c r="H1337" s="373" t="s">
        <v>7</v>
      </c>
      <c r="I1337" s="372" t="s">
        <v>2069</v>
      </c>
      <c r="J1337" s="374">
        <v>2</v>
      </c>
    </row>
    <row r="1338" spans="1:10" x14ac:dyDescent="0.3">
      <c r="A1338" s="369" t="s">
        <v>2953</v>
      </c>
      <c r="B1338" s="369" t="s">
        <v>3332</v>
      </c>
      <c r="C1338" s="369" t="s">
        <v>2920</v>
      </c>
      <c r="D1338" s="369" t="s">
        <v>2925</v>
      </c>
      <c r="E1338" s="369" t="s">
        <v>2945</v>
      </c>
      <c r="F1338" s="369" t="str">
        <f>IFERROR(VLOOKUP(E1338,[2]P!$D$2:$E$14,2,0),"Non")</f>
        <v>Oui</v>
      </c>
      <c r="G1338" s="369" t="s">
        <v>666</v>
      </c>
      <c r="H1338" s="370" t="s">
        <v>7</v>
      </c>
      <c r="I1338" s="369" t="s">
        <v>2069</v>
      </c>
      <c r="J1338" s="371">
        <v>0.02</v>
      </c>
    </row>
    <row r="1339" spans="1:10" x14ac:dyDescent="0.3">
      <c r="A1339" s="372" t="s">
        <v>2953</v>
      </c>
      <c r="B1339" s="372" t="s">
        <v>3333</v>
      </c>
      <c r="C1339" s="372" t="s">
        <v>2920</v>
      </c>
      <c r="D1339" s="372" t="s">
        <v>2925</v>
      </c>
      <c r="E1339" s="372" t="s">
        <v>1966</v>
      </c>
      <c r="F1339" s="372" t="str">
        <f>IFERROR(VLOOKUP(E1339,[2]P!$D$2:$E$14,2,0),"Non")</f>
        <v>Oui</v>
      </c>
      <c r="G1339" s="372" t="s">
        <v>666</v>
      </c>
      <c r="H1339" s="373" t="s">
        <v>7</v>
      </c>
      <c r="I1339" s="372" t="s">
        <v>2069</v>
      </c>
      <c r="J1339" s="374">
        <v>2</v>
      </c>
    </row>
    <row r="1340" spans="1:10" x14ac:dyDescent="0.3">
      <c r="A1340" s="369" t="s">
        <v>2953</v>
      </c>
      <c r="B1340" s="369" t="s">
        <v>3334</v>
      </c>
      <c r="C1340" s="369" t="s">
        <v>2920</v>
      </c>
      <c r="D1340" s="369" t="s">
        <v>2925</v>
      </c>
      <c r="E1340" s="369" t="s">
        <v>1966</v>
      </c>
      <c r="F1340" s="369" t="str">
        <f>IFERROR(VLOOKUP(E1340,[2]P!$D$2:$E$14,2,0),"Non")</f>
        <v>Oui</v>
      </c>
      <c r="G1340" s="369" t="s">
        <v>666</v>
      </c>
      <c r="H1340" s="370" t="s">
        <v>7</v>
      </c>
      <c r="I1340" s="369" t="s">
        <v>2069</v>
      </c>
      <c r="J1340" s="371">
        <v>3</v>
      </c>
    </row>
    <row r="1341" spans="1:10" x14ac:dyDescent="0.3">
      <c r="A1341" s="372" t="s">
        <v>2953</v>
      </c>
      <c r="B1341" s="372" t="s">
        <v>3334</v>
      </c>
      <c r="C1341" s="372" t="s">
        <v>2920</v>
      </c>
      <c r="D1341" s="372" t="s">
        <v>2925</v>
      </c>
      <c r="E1341" s="372" t="s">
        <v>2928</v>
      </c>
      <c r="F1341" s="372" t="str">
        <f>IFERROR(VLOOKUP(E1341,[2]P!$D$2:$E$14,2,0),"Non")</f>
        <v>Oui</v>
      </c>
      <c r="G1341" s="372" t="s">
        <v>666</v>
      </c>
      <c r="H1341" s="373" t="s">
        <v>7</v>
      </c>
      <c r="I1341" s="372" t="s">
        <v>2069</v>
      </c>
      <c r="J1341" s="374">
        <v>1.98</v>
      </c>
    </row>
    <row r="1342" spans="1:10" x14ac:dyDescent="0.3">
      <c r="A1342" s="369" t="s">
        <v>2953</v>
      </c>
      <c r="B1342" s="369" t="s">
        <v>3335</v>
      </c>
      <c r="C1342" s="369" t="s">
        <v>2920</v>
      </c>
      <c r="D1342" s="369" t="s">
        <v>2925</v>
      </c>
      <c r="E1342" s="369" t="s">
        <v>1976</v>
      </c>
      <c r="F1342" s="369" t="str">
        <f>IFERROR(VLOOKUP(E1342,[2]P!$D$2:$E$14,2,0),"Non")</f>
        <v>Oui</v>
      </c>
      <c r="G1342" s="369" t="s">
        <v>666</v>
      </c>
      <c r="H1342" s="370" t="s">
        <v>7</v>
      </c>
      <c r="I1342" s="369" t="s">
        <v>2069</v>
      </c>
      <c r="J1342" s="371">
        <v>9.6</v>
      </c>
    </row>
    <row r="1343" spans="1:10" x14ac:dyDescent="0.3">
      <c r="A1343" s="372" t="s">
        <v>2953</v>
      </c>
      <c r="B1343" s="372" t="s">
        <v>3336</v>
      </c>
      <c r="C1343" s="372" t="s">
        <v>2920</v>
      </c>
      <c r="D1343" s="372" t="s">
        <v>2925</v>
      </c>
      <c r="E1343" s="372" t="s">
        <v>2945</v>
      </c>
      <c r="F1343" s="372" t="str">
        <f>IFERROR(VLOOKUP(E1343,[2]P!$D$2:$E$14,2,0),"Non")</f>
        <v>Oui</v>
      </c>
      <c r="G1343" s="372" t="s">
        <v>666</v>
      </c>
      <c r="H1343" s="373" t="s">
        <v>7</v>
      </c>
      <c r="I1343" s="372" t="s">
        <v>2069</v>
      </c>
      <c r="J1343" s="374">
        <v>0.02</v>
      </c>
    </row>
    <row r="1344" spans="1:10" x14ac:dyDescent="0.3">
      <c r="A1344" s="369" t="s">
        <v>2953</v>
      </c>
      <c r="B1344" s="369" t="s">
        <v>3336</v>
      </c>
      <c r="C1344" s="369" t="s">
        <v>2920</v>
      </c>
      <c r="D1344" s="369" t="s">
        <v>2925</v>
      </c>
      <c r="E1344" s="369" t="s">
        <v>2928</v>
      </c>
      <c r="F1344" s="369" t="str">
        <f>IFERROR(VLOOKUP(E1344,[2]P!$D$2:$E$14,2,0),"Non")</f>
        <v>Oui</v>
      </c>
      <c r="G1344" s="369" t="s">
        <v>666</v>
      </c>
      <c r="H1344" s="370" t="s">
        <v>7</v>
      </c>
      <c r="I1344" s="369" t="s">
        <v>2069</v>
      </c>
      <c r="J1344" s="371">
        <v>2.62</v>
      </c>
    </row>
    <row r="1345" spans="1:10" x14ac:dyDescent="0.3">
      <c r="A1345" s="372" t="s">
        <v>2953</v>
      </c>
      <c r="B1345" s="372" t="s">
        <v>3337</v>
      </c>
      <c r="C1345" s="372" t="s">
        <v>2920</v>
      </c>
      <c r="D1345" s="372" t="s">
        <v>2925</v>
      </c>
      <c r="E1345" s="372" t="s">
        <v>2945</v>
      </c>
      <c r="F1345" s="372" t="str">
        <f>IFERROR(VLOOKUP(E1345,[2]P!$D$2:$E$14,2,0),"Non")</f>
        <v>Oui</v>
      </c>
      <c r="G1345" s="372" t="s">
        <v>666</v>
      </c>
      <c r="H1345" s="373" t="s">
        <v>7</v>
      </c>
      <c r="I1345" s="372" t="s">
        <v>2069</v>
      </c>
      <c r="J1345" s="374">
        <v>0.04</v>
      </c>
    </row>
    <row r="1346" spans="1:10" x14ac:dyDescent="0.3">
      <c r="A1346" s="369" t="s">
        <v>2953</v>
      </c>
      <c r="B1346" s="369" t="s">
        <v>283</v>
      </c>
      <c r="C1346" s="369" t="s">
        <v>2920</v>
      </c>
      <c r="D1346" s="369" t="s">
        <v>2925</v>
      </c>
      <c r="E1346" s="369" t="s">
        <v>1966</v>
      </c>
      <c r="F1346" s="369" t="str">
        <f>IFERROR(VLOOKUP(E1346,[2]P!$D$2:$E$14,2,0),"Non")</f>
        <v>Oui</v>
      </c>
      <c r="G1346" s="369" t="s">
        <v>666</v>
      </c>
      <c r="H1346" s="370" t="s">
        <v>7</v>
      </c>
      <c r="I1346" s="369" t="s">
        <v>2069</v>
      </c>
      <c r="J1346" s="371">
        <v>4</v>
      </c>
    </row>
    <row r="1347" spans="1:10" x14ac:dyDescent="0.3">
      <c r="A1347" s="372" t="s">
        <v>2953</v>
      </c>
      <c r="B1347" s="372" t="s">
        <v>283</v>
      </c>
      <c r="C1347" s="372" t="s">
        <v>2920</v>
      </c>
      <c r="D1347" s="372" t="s">
        <v>2925</v>
      </c>
      <c r="E1347" s="372" t="s">
        <v>2945</v>
      </c>
      <c r="F1347" s="372" t="str">
        <f>IFERROR(VLOOKUP(E1347,[2]P!$D$2:$E$14,2,0),"Non")</f>
        <v>Oui</v>
      </c>
      <c r="G1347" s="372" t="s">
        <v>666</v>
      </c>
      <c r="H1347" s="373" t="s">
        <v>7</v>
      </c>
      <c r="I1347" s="372" t="s">
        <v>2069</v>
      </c>
      <c r="J1347" s="374">
        <v>0.02</v>
      </c>
    </row>
    <row r="1348" spans="1:10" x14ac:dyDescent="0.3">
      <c r="A1348" s="369" t="s">
        <v>2953</v>
      </c>
      <c r="B1348" s="369" t="s">
        <v>325</v>
      </c>
      <c r="C1348" s="369" t="s">
        <v>2920</v>
      </c>
      <c r="D1348" s="369" t="s">
        <v>2925</v>
      </c>
      <c r="E1348" s="369" t="s">
        <v>2928</v>
      </c>
      <c r="F1348" s="369" t="str">
        <f>IFERROR(VLOOKUP(E1348,[2]P!$D$2:$E$14,2,0),"Non")</f>
        <v>Oui</v>
      </c>
      <c r="G1348" s="369" t="s">
        <v>666</v>
      </c>
      <c r="H1348" s="370" t="s">
        <v>7</v>
      </c>
      <c r="I1348" s="369" t="s">
        <v>2069</v>
      </c>
      <c r="J1348" s="371">
        <v>2.42</v>
      </c>
    </row>
    <row r="1349" spans="1:10" x14ac:dyDescent="0.3">
      <c r="A1349" s="372" t="s">
        <v>2953</v>
      </c>
      <c r="B1349" s="372" t="s">
        <v>647</v>
      </c>
      <c r="C1349" s="372" t="s">
        <v>2920</v>
      </c>
      <c r="D1349" s="372" t="s">
        <v>2925</v>
      </c>
      <c r="E1349" s="372" t="s">
        <v>2945</v>
      </c>
      <c r="F1349" s="372" t="str">
        <f>IFERROR(VLOOKUP(E1349,[2]P!$D$2:$E$14,2,0),"Non")</f>
        <v>Oui</v>
      </c>
      <c r="G1349" s="372" t="s">
        <v>666</v>
      </c>
      <c r="H1349" s="373" t="s">
        <v>7</v>
      </c>
      <c r="I1349" s="372" t="s">
        <v>2069</v>
      </c>
      <c r="J1349" s="374">
        <v>0.01</v>
      </c>
    </row>
    <row r="1350" spans="1:10" x14ac:dyDescent="0.3">
      <c r="A1350" s="369" t="s">
        <v>2953</v>
      </c>
      <c r="B1350" s="369" t="s">
        <v>3338</v>
      </c>
      <c r="C1350" s="369" t="s">
        <v>2920</v>
      </c>
      <c r="D1350" s="369" t="s">
        <v>2925</v>
      </c>
      <c r="E1350" s="369" t="s">
        <v>2945</v>
      </c>
      <c r="F1350" s="369" t="str">
        <f>IFERROR(VLOOKUP(E1350,[2]P!$D$2:$E$14,2,0),"Non")</f>
        <v>Oui</v>
      </c>
      <c r="G1350" s="369" t="s">
        <v>666</v>
      </c>
      <c r="H1350" s="370" t="s">
        <v>7</v>
      </c>
      <c r="I1350" s="369" t="s">
        <v>2069</v>
      </c>
      <c r="J1350" s="371">
        <v>0.01</v>
      </c>
    </row>
    <row r="1351" spans="1:10" x14ac:dyDescent="0.3">
      <c r="A1351" s="372" t="s">
        <v>2953</v>
      </c>
      <c r="B1351" s="372" t="s">
        <v>3339</v>
      </c>
      <c r="C1351" s="372" t="s">
        <v>2920</v>
      </c>
      <c r="D1351" s="372" t="s">
        <v>2922</v>
      </c>
      <c r="E1351" s="372" t="s">
        <v>2042</v>
      </c>
      <c r="F1351" s="372" t="str">
        <f>IFERROR(VLOOKUP(E1351,[2]P!$D$2:$E$14,2,0),"Non")</f>
        <v>Non</v>
      </c>
      <c r="G1351" s="372" t="s">
        <v>675</v>
      </c>
      <c r="H1351" s="373" t="s">
        <v>675</v>
      </c>
      <c r="I1351" s="372" t="s">
        <v>2069</v>
      </c>
      <c r="J1351" s="374">
        <v>0.44</v>
      </c>
    </row>
    <row r="1352" spans="1:10" x14ac:dyDescent="0.3">
      <c r="A1352" s="369" t="s">
        <v>2953</v>
      </c>
      <c r="B1352" s="369" t="s">
        <v>3339</v>
      </c>
      <c r="C1352" s="369" t="s">
        <v>2920</v>
      </c>
      <c r="D1352" s="369" t="s">
        <v>2922</v>
      </c>
      <c r="E1352" s="369" t="s">
        <v>2052</v>
      </c>
      <c r="F1352" s="369" t="str">
        <f>IFERROR(VLOOKUP(E1352,[2]P!$D$2:$E$14,2,0),"Non")</f>
        <v>Non</v>
      </c>
      <c r="G1352" s="369" t="s">
        <v>675</v>
      </c>
      <c r="H1352" s="370" t="s">
        <v>675</v>
      </c>
      <c r="I1352" s="369" t="s">
        <v>2069</v>
      </c>
      <c r="J1352" s="371">
        <v>1.29</v>
      </c>
    </row>
    <row r="1353" spans="1:10" x14ac:dyDescent="0.3">
      <c r="A1353" s="372" t="s">
        <v>2953</v>
      </c>
      <c r="B1353" s="372" t="s">
        <v>3339</v>
      </c>
      <c r="C1353" s="372" t="s">
        <v>2920</v>
      </c>
      <c r="D1353" s="372" t="s">
        <v>2922</v>
      </c>
      <c r="E1353" s="372" t="s">
        <v>2051</v>
      </c>
      <c r="F1353" s="372" t="str">
        <f>IFERROR(VLOOKUP(E1353,[2]P!$D$2:$E$14,2,0),"Non")</f>
        <v>Non</v>
      </c>
      <c r="G1353" s="372" t="s">
        <v>675</v>
      </c>
      <c r="H1353" s="373" t="s">
        <v>675</v>
      </c>
      <c r="I1353" s="372" t="s">
        <v>2069</v>
      </c>
      <c r="J1353" s="374">
        <v>0.18</v>
      </c>
    </row>
    <row r="1354" spans="1:10" x14ac:dyDescent="0.3">
      <c r="A1354" s="369" t="s">
        <v>2953</v>
      </c>
      <c r="B1354" s="369" t="s">
        <v>3339</v>
      </c>
      <c r="C1354" s="369" t="s">
        <v>2920</v>
      </c>
      <c r="D1354" s="369" t="s">
        <v>2922</v>
      </c>
      <c r="E1354" s="369" t="s">
        <v>2044</v>
      </c>
      <c r="F1354" s="369" t="str">
        <f>IFERROR(VLOOKUP(E1354,[2]P!$D$2:$E$14,2,0),"Non")</f>
        <v>Non</v>
      </c>
      <c r="G1354" s="369" t="s">
        <v>675</v>
      </c>
      <c r="H1354" s="370" t="s">
        <v>675</v>
      </c>
      <c r="I1354" s="369" t="s">
        <v>2069</v>
      </c>
      <c r="J1354" s="371">
        <v>0.27</v>
      </c>
    </row>
    <row r="1355" spans="1:10" x14ac:dyDescent="0.3">
      <c r="A1355" s="372" t="s">
        <v>2953</v>
      </c>
      <c r="B1355" s="372" t="s">
        <v>137</v>
      </c>
      <c r="C1355" s="372" t="s">
        <v>2920</v>
      </c>
      <c r="D1355" s="372" t="s">
        <v>2925</v>
      </c>
      <c r="E1355" s="372" t="s">
        <v>1966</v>
      </c>
      <c r="F1355" s="372" t="str">
        <f>IFERROR(VLOOKUP(E1355,[2]P!$D$2:$E$14,2,0),"Non")</f>
        <v>Oui</v>
      </c>
      <c r="G1355" s="372" t="s">
        <v>666</v>
      </c>
      <c r="H1355" s="373" t="s">
        <v>7</v>
      </c>
      <c r="I1355" s="372" t="s">
        <v>2069</v>
      </c>
      <c r="J1355" s="374">
        <v>2</v>
      </c>
    </row>
    <row r="1356" spans="1:10" x14ac:dyDescent="0.3">
      <c r="A1356" s="369" t="s">
        <v>2953</v>
      </c>
      <c r="B1356" s="369" t="s">
        <v>137</v>
      </c>
      <c r="C1356" s="369" t="s">
        <v>2920</v>
      </c>
      <c r="D1356" s="369" t="s">
        <v>2925</v>
      </c>
      <c r="E1356" s="369" t="s">
        <v>2945</v>
      </c>
      <c r="F1356" s="369" t="str">
        <f>IFERROR(VLOOKUP(E1356,[2]P!$D$2:$E$14,2,0),"Non")</f>
        <v>Oui</v>
      </c>
      <c r="G1356" s="369" t="s">
        <v>666</v>
      </c>
      <c r="H1356" s="370" t="s">
        <v>7</v>
      </c>
      <c r="I1356" s="369" t="s">
        <v>2069</v>
      </c>
      <c r="J1356" s="371">
        <v>0.02</v>
      </c>
    </row>
    <row r="1357" spans="1:10" x14ac:dyDescent="0.3">
      <c r="A1357" s="372" t="s">
        <v>2953</v>
      </c>
      <c r="B1357" s="372" t="s">
        <v>137</v>
      </c>
      <c r="C1357" s="372" t="s">
        <v>2920</v>
      </c>
      <c r="D1357" s="372" t="s">
        <v>2925</v>
      </c>
      <c r="E1357" s="372" t="s">
        <v>2928</v>
      </c>
      <c r="F1357" s="372" t="str">
        <f>IFERROR(VLOOKUP(E1357,[2]P!$D$2:$E$14,2,0),"Non")</f>
        <v>Oui</v>
      </c>
      <c r="G1357" s="372" t="s">
        <v>666</v>
      </c>
      <c r="H1357" s="373" t="s">
        <v>7</v>
      </c>
      <c r="I1357" s="372" t="s">
        <v>2069</v>
      </c>
      <c r="J1357" s="374">
        <v>21.52</v>
      </c>
    </row>
    <row r="1358" spans="1:10" x14ac:dyDescent="0.3">
      <c r="A1358" s="369" t="s">
        <v>2953</v>
      </c>
      <c r="B1358" s="369" t="s">
        <v>617</v>
      </c>
      <c r="C1358" s="369" t="s">
        <v>2920</v>
      </c>
      <c r="D1358" s="369" t="s">
        <v>2925</v>
      </c>
      <c r="E1358" s="369" t="s">
        <v>2945</v>
      </c>
      <c r="F1358" s="369" t="str">
        <f>IFERROR(VLOOKUP(E1358,[2]P!$D$2:$E$14,2,0),"Non")</f>
        <v>Oui</v>
      </c>
      <c r="G1358" s="369" t="s">
        <v>666</v>
      </c>
      <c r="H1358" s="370" t="s">
        <v>7</v>
      </c>
      <c r="I1358" s="369" t="s">
        <v>2069</v>
      </c>
      <c r="J1358" s="371">
        <v>0.01</v>
      </c>
    </row>
    <row r="1359" spans="1:10" x14ac:dyDescent="0.3">
      <c r="A1359" s="372" t="s">
        <v>2953</v>
      </c>
      <c r="B1359" s="372" t="s">
        <v>3340</v>
      </c>
      <c r="C1359" s="372" t="s">
        <v>2920</v>
      </c>
      <c r="D1359" s="372" t="s">
        <v>2925</v>
      </c>
      <c r="E1359" s="372" t="s">
        <v>2928</v>
      </c>
      <c r="F1359" s="372" t="str">
        <f>IFERROR(VLOOKUP(E1359,[2]P!$D$2:$E$14,2,0),"Non")</f>
        <v>Oui</v>
      </c>
      <c r="G1359" s="372" t="s">
        <v>666</v>
      </c>
      <c r="H1359" s="373" t="s">
        <v>7</v>
      </c>
      <c r="I1359" s="372" t="s">
        <v>2069</v>
      </c>
      <c r="J1359" s="374">
        <v>0.52</v>
      </c>
    </row>
    <row r="1360" spans="1:10" x14ac:dyDescent="0.3">
      <c r="A1360" s="369" t="s">
        <v>2953</v>
      </c>
      <c r="B1360" s="369" t="s">
        <v>643</v>
      </c>
      <c r="C1360" s="369" t="s">
        <v>2920</v>
      </c>
      <c r="D1360" s="369" t="s">
        <v>2925</v>
      </c>
      <c r="E1360" s="369" t="s">
        <v>2945</v>
      </c>
      <c r="F1360" s="369" t="str">
        <f>IFERROR(VLOOKUP(E1360,[2]P!$D$2:$E$14,2,0),"Non")</f>
        <v>Oui</v>
      </c>
      <c r="G1360" s="369" t="s">
        <v>666</v>
      </c>
      <c r="H1360" s="370" t="s">
        <v>7</v>
      </c>
      <c r="I1360" s="369" t="s">
        <v>2069</v>
      </c>
      <c r="J1360" s="371">
        <v>0.01</v>
      </c>
    </row>
    <row r="1361" spans="1:10" x14ac:dyDescent="0.3">
      <c r="A1361" s="372" t="s">
        <v>2953</v>
      </c>
      <c r="B1361" s="372" t="s">
        <v>3341</v>
      </c>
      <c r="C1361" s="372" t="s">
        <v>2920</v>
      </c>
      <c r="D1361" s="372" t="s">
        <v>2922</v>
      </c>
      <c r="E1361" s="372" t="s">
        <v>2951</v>
      </c>
      <c r="F1361" s="372" t="str">
        <f>IFERROR(VLOOKUP(E1361,[2]P!$D$2:$E$14,2,0),"Non")</f>
        <v>Oui</v>
      </c>
      <c r="G1361" s="372" t="s">
        <v>666</v>
      </c>
      <c r="H1361" s="373" t="s">
        <v>7</v>
      </c>
      <c r="I1361" s="372" t="s">
        <v>2069</v>
      </c>
      <c r="J1361" s="374">
        <v>1.75</v>
      </c>
    </row>
    <row r="1362" spans="1:10" x14ac:dyDescent="0.3">
      <c r="A1362" s="369" t="s">
        <v>2953</v>
      </c>
      <c r="B1362" s="369" t="s">
        <v>3342</v>
      </c>
      <c r="C1362" s="369" t="s">
        <v>2920</v>
      </c>
      <c r="D1362" s="369" t="s">
        <v>2925</v>
      </c>
      <c r="E1362" s="369" t="s">
        <v>1889</v>
      </c>
      <c r="F1362" s="369" t="str">
        <f>IFERROR(VLOOKUP(E1362,[2]P!$D$2:$E$14,2,0),"Non")</f>
        <v>Non</v>
      </c>
      <c r="G1362" s="369" t="s">
        <v>675</v>
      </c>
      <c r="H1362" s="370" t="s">
        <v>675</v>
      </c>
      <c r="I1362" s="369" t="s">
        <v>2069</v>
      </c>
      <c r="J1362" s="371">
        <v>0.33</v>
      </c>
    </row>
    <row r="1363" spans="1:10" x14ac:dyDescent="0.3">
      <c r="A1363" s="372" t="s">
        <v>2953</v>
      </c>
      <c r="B1363" s="372" t="s">
        <v>3342</v>
      </c>
      <c r="C1363" s="372" t="s">
        <v>2920</v>
      </c>
      <c r="D1363" s="372" t="s">
        <v>2925</v>
      </c>
      <c r="E1363" s="372" t="s">
        <v>2928</v>
      </c>
      <c r="F1363" s="372" t="str">
        <f>IFERROR(VLOOKUP(E1363,[2]P!$D$2:$E$14,2,0),"Non")</f>
        <v>Oui</v>
      </c>
      <c r="G1363" s="372" t="s">
        <v>666</v>
      </c>
      <c r="H1363" s="373" t="s">
        <v>7</v>
      </c>
      <c r="I1363" s="372" t="s">
        <v>2069</v>
      </c>
      <c r="J1363" s="374">
        <v>10.16</v>
      </c>
    </row>
    <row r="1364" spans="1:10" x14ac:dyDescent="0.3">
      <c r="A1364" s="369" t="s">
        <v>2953</v>
      </c>
      <c r="B1364" s="369" t="s">
        <v>3343</v>
      </c>
      <c r="C1364" s="369" t="s">
        <v>2920</v>
      </c>
      <c r="D1364" s="369" t="s">
        <v>2922</v>
      </c>
      <c r="E1364" s="369" t="s">
        <v>2042</v>
      </c>
      <c r="F1364" s="369" t="str">
        <f>IFERROR(VLOOKUP(E1364,[2]P!$D$2:$E$14,2,0),"Non")</f>
        <v>Non</v>
      </c>
      <c r="G1364" s="369" t="s">
        <v>675</v>
      </c>
      <c r="H1364" s="370" t="s">
        <v>675</v>
      </c>
      <c r="I1364" s="369" t="s">
        <v>2069</v>
      </c>
      <c r="J1364" s="371">
        <v>29.75</v>
      </c>
    </row>
    <row r="1365" spans="1:10" x14ac:dyDescent="0.3">
      <c r="A1365" s="372" t="s">
        <v>2953</v>
      </c>
      <c r="B1365" s="372" t="s">
        <v>3343</v>
      </c>
      <c r="C1365" s="372" t="s">
        <v>2920</v>
      </c>
      <c r="D1365" s="372" t="s">
        <v>2922</v>
      </c>
      <c r="E1365" s="372" t="s">
        <v>2051</v>
      </c>
      <c r="F1365" s="372" t="str">
        <f>IFERROR(VLOOKUP(E1365,[2]P!$D$2:$E$14,2,0),"Non")</f>
        <v>Non</v>
      </c>
      <c r="G1365" s="372" t="s">
        <v>675</v>
      </c>
      <c r="H1365" s="373" t="s">
        <v>675</v>
      </c>
      <c r="I1365" s="372" t="s">
        <v>2069</v>
      </c>
      <c r="J1365" s="374">
        <v>0.31</v>
      </c>
    </row>
    <row r="1366" spans="1:10" x14ac:dyDescent="0.3">
      <c r="A1366" s="369" t="s">
        <v>2953</v>
      </c>
      <c r="B1366" s="369" t="s">
        <v>3343</v>
      </c>
      <c r="C1366" s="369" t="s">
        <v>2920</v>
      </c>
      <c r="D1366" s="369" t="s">
        <v>2922</v>
      </c>
      <c r="E1366" s="369" t="s">
        <v>2044</v>
      </c>
      <c r="F1366" s="369" t="str">
        <f>IFERROR(VLOOKUP(E1366,[2]P!$D$2:$E$14,2,0),"Non")</f>
        <v>Non</v>
      </c>
      <c r="G1366" s="369" t="s">
        <v>675</v>
      </c>
      <c r="H1366" s="370" t="s">
        <v>675</v>
      </c>
      <c r="I1366" s="369" t="s">
        <v>2069</v>
      </c>
      <c r="J1366" s="371">
        <v>1.04</v>
      </c>
    </row>
    <row r="1367" spans="1:10" x14ac:dyDescent="0.3">
      <c r="A1367" s="372" t="s">
        <v>2953</v>
      </c>
      <c r="B1367" s="372" t="s">
        <v>3344</v>
      </c>
      <c r="C1367" s="372" t="s">
        <v>2920</v>
      </c>
      <c r="D1367" s="372" t="s">
        <v>2925</v>
      </c>
      <c r="E1367" s="372" t="s">
        <v>1966</v>
      </c>
      <c r="F1367" s="372" t="str">
        <f>IFERROR(VLOOKUP(E1367,[2]P!$D$2:$E$14,2,0),"Non")</f>
        <v>Oui</v>
      </c>
      <c r="G1367" s="372" t="s">
        <v>666</v>
      </c>
      <c r="H1367" s="373" t="s">
        <v>7</v>
      </c>
      <c r="I1367" s="372" t="s">
        <v>2069</v>
      </c>
      <c r="J1367" s="374">
        <v>2</v>
      </c>
    </row>
    <row r="1368" spans="1:10" x14ac:dyDescent="0.3">
      <c r="A1368" s="369" t="s">
        <v>2953</v>
      </c>
      <c r="B1368" s="369" t="s">
        <v>3344</v>
      </c>
      <c r="C1368" s="369" t="s">
        <v>2920</v>
      </c>
      <c r="D1368" s="369" t="s">
        <v>2925</v>
      </c>
      <c r="E1368" s="369" t="s">
        <v>2945</v>
      </c>
      <c r="F1368" s="369" t="str">
        <f>IFERROR(VLOOKUP(E1368,[2]P!$D$2:$E$14,2,0),"Non")</f>
        <v>Oui</v>
      </c>
      <c r="G1368" s="369" t="s">
        <v>666</v>
      </c>
      <c r="H1368" s="370" t="s">
        <v>7</v>
      </c>
      <c r="I1368" s="369" t="s">
        <v>2069</v>
      </c>
      <c r="J1368" s="371">
        <v>0.03</v>
      </c>
    </row>
    <row r="1369" spans="1:10" x14ac:dyDescent="0.3">
      <c r="A1369" s="372" t="s">
        <v>2953</v>
      </c>
      <c r="B1369" s="372" t="s">
        <v>3344</v>
      </c>
      <c r="C1369" s="372" t="s">
        <v>2920</v>
      </c>
      <c r="D1369" s="372" t="s">
        <v>2925</v>
      </c>
      <c r="E1369" s="372" t="s">
        <v>1889</v>
      </c>
      <c r="F1369" s="372" t="str">
        <f>IFERROR(VLOOKUP(E1369,[2]P!$D$2:$E$14,2,0),"Non")</f>
        <v>Non</v>
      </c>
      <c r="G1369" s="372" t="s">
        <v>675</v>
      </c>
      <c r="H1369" s="373" t="s">
        <v>675</v>
      </c>
      <c r="I1369" s="372" t="s">
        <v>2069</v>
      </c>
      <c r="J1369" s="374">
        <v>0</v>
      </c>
    </row>
    <row r="1370" spans="1:10" x14ac:dyDescent="0.3">
      <c r="A1370" s="369" t="s">
        <v>2953</v>
      </c>
      <c r="B1370" s="369" t="s">
        <v>3344</v>
      </c>
      <c r="C1370" s="369" t="s">
        <v>2920</v>
      </c>
      <c r="D1370" s="369" t="s">
        <v>2925</v>
      </c>
      <c r="E1370" s="369" t="s">
        <v>2928</v>
      </c>
      <c r="F1370" s="369" t="str">
        <f>IFERROR(VLOOKUP(E1370,[2]P!$D$2:$E$14,2,0),"Non")</f>
        <v>Oui</v>
      </c>
      <c r="G1370" s="369" t="s">
        <v>666</v>
      </c>
      <c r="H1370" s="370" t="s">
        <v>7</v>
      </c>
      <c r="I1370" s="369" t="s">
        <v>2069</v>
      </c>
      <c r="J1370" s="371">
        <v>0.03</v>
      </c>
    </row>
    <row r="1371" spans="1:10" x14ac:dyDescent="0.3">
      <c r="A1371" s="372" t="s">
        <v>2953</v>
      </c>
      <c r="B1371" s="372" t="s">
        <v>3345</v>
      </c>
      <c r="C1371" s="372" t="s">
        <v>2920</v>
      </c>
      <c r="D1371" s="372" t="s">
        <v>2925</v>
      </c>
      <c r="E1371" s="372" t="s">
        <v>2928</v>
      </c>
      <c r="F1371" s="372" t="str">
        <f>IFERROR(VLOOKUP(E1371,[2]P!$D$2:$E$14,2,0),"Non")</f>
        <v>Oui</v>
      </c>
      <c r="G1371" s="372" t="s">
        <v>666</v>
      </c>
      <c r="H1371" s="373" t="s">
        <v>7</v>
      </c>
      <c r="I1371" s="372" t="s">
        <v>2069</v>
      </c>
      <c r="J1371" s="374">
        <v>0.7</v>
      </c>
    </row>
    <row r="1372" spans="1:10" x14ac:dyDescent="0.3">
      <c r="A1372" s="369" t="s">
        <v>2953</v>
      </c>
      <c r="B1372" s="369" t="s">
        <v>3346</v>
      </c>
      <c r="C1372" s="369" t="s">
        <v>2920</v>
      </c>
      <c r="D1372" s="369" t="s">
        <v>2925</v>
      </c>
      <c r="E1372" s="369" t="s">
        <v>1955</v>
      </c>
      <c r="F1372" s="369" t="str">
        <f>IFERROR(VLOOKUP(E1372,[2]P!$D$2:$E$14,2,0),"Non")</f>
        <v>Oui</v>
      </c>
      <c r="G1372" s="369" t="s">
        <v>666</v>
      </c>
      <c r="H1372" s="370" t="s">
        <v>7</v>
      </c>
      <c r="I1372" s="369" t="s">
        <v>2069</v>
      </c>
      <c r="J1372" s="371">
        <v>7.1</v>
      </c>
    </row>
    <row r="1373" spans="1:10" x14ac:dyDescent="0.3">
      <c r="A1373" s="372" t="s">
        <v>2953</v>
      </c>
      <c r="B1373" s="372" t="s">
        <v>637</v>
      </c>
      <c r="C1373" s="372" t="s">
        <v>2920</v>
      </c>
      <c r="D1373" s="372" t="s">
        <v>2925</v>
      </c>
      <c r="E1373" s="372" t="s">
        <v>2945</v>
      </c>
      <c r="F1373" s="372" t="str">
        <f>IFERROR(VLOOKUP(E1373,[2]P!$D$2:$E$14,2,0),"Non")</f>
        <v>Oui</v>
      </c>
      <c r="G1373" s="372" t="s">
        <v>666</v>
      </c>
      <c r="H1373" s="373" t="s">
        <v>7</v>
      </c>
      <c r="I1373" s="372" t="s">
        <v>2069</v>
      </c>
      <c r="J1373" s="374">
        <v>0.01</v>
      </c>
    </row>
    <row r="1374" spans="1:10" x14ac:dyDescent="0.3">
      <c r="A1374" s="369" t="s">
        <v>2953</v>
      </c>
      <c r="B1374" s="369" t="s">
        <v>633</v>
      </c>
      <c r="C1374" s="369" t="s">
        <v>2920</v>
      </c>
      <c r="D1374" s="369" t="s">
        <v>2925</v>
      </c>
      <c r="E1374" s="369" t="s">
        <v>2945</v>
      </c>
      <c r="F1374" s="369" t="str">
        <f>IFERROR(VLOOKUP(E1374,[2]P!$D$2:$E$14,2,0),"Non")</f>
        <v>Oui</v>
      </c>
      <c r="G1374" s="369" t="s">
        <v>666</v>
      </c>
      <c r="H1374" s="370" t="s">
        <v>7</v>
      </c>
      <c r="I1374" s="369" t="s">
        <v>2069</v>
      </c>
      <c r="J1374" s="371">
        <v>0.01</v>
      </c>
    </row>
    <row r="1375" spans="1:10" x14ac:dyDescent="0.3">
      <c r="A1375" s="372" t="s">
        <v>2953</v>
      </c>
      <c r="B1375" s="372" t="s">
        <v>3347</v>
      </c>
      <c r="C1375" s="372" t="s">
        <v>2920</v>
      </c>
      <c r="D1375" s="372" t="s">
        <v>2925</v>
      </c>
      <c r="E1375" s="372" t="s">
        <v>1955</v>
      </c>
      <c r="F1375" s="372" t="str">
        <f>IFERROR(VLOOKUP(E1375,[2]P!$D$2:$E$14,2,0),"Non")</f>
        <v>Oui</v>
      </c>
      <c r="G1375" s="372" t="s">
        <v>666</v>
      </c>
      <c r="H1375" s="373" t="s">
        <v>7</v>
      </c>
      <c r="I1375" s="372" t="s">
        <v>2069</v>
      </c>
      <c r="J1375" s="374">
        <v>12.8</v>
      </c>
    </row>
    <row r="1376" spans="1:10" x14ac:dyDescent="0.3">
      <c r="A1376" s="369" t="s">
        <v>2953</v>
      </c>
      <c r="B1376" s="369" t="s">
        <v>3348</v>
      </c>
      <c r="C1376" s="369" t="s">
        <v>2920</v>
      </c>
      <c r="D1376" s="369" t="s">
        <v>2925</v>
      </c>
      <c r="E1376" s="369" t="s">
        <v>1955</v>
      </c>
      <c r="F1376" s="369" t="str">
        <f>IFERROR(VLOOKUP(E1376,[2]P!$D$2:$E$14,2,0),"Non")</f>
        <v>Oui</v>
      </c>
      <c r="G1376" s="369" t="s">
        <v>666</v>
      </c>
      <c r="H1376" s="370" t="s">
        <v>7</v>
      </c>
      <c r="I1376" s="369" t="s">
        <v>2069</v>
      </c>
      <c r="J1376" s="371">
        <v>5</v>
      </c>
    </row>
    <row r="1377" spans="1:10" x14ac:dyDescent="0.3">
      <c r="A1377" s="372" t="s">
        <v>2953</v>
      </c>
      <c r="B1377" s="372" t="s">
        <v>3349</v>
      </c>
      <c r="C1377" s="372" t="s">
        <v>2920</v>
      </c>
      <c r="D1377" s="372" t="s">
        <v>2925</v>
      </c>
      <c r="E1377" s="372" t="s">
        <v>2945</v>
      </c>
      <c r="F1377" s="372" t="str">
        <f>IFERROR(VLOOKUP(E1377,[2]P!$D$2:$E$14,2,0),"Non")</f>
        <v>Oui</v>
      </c>
      <c r="G1377" s="372" t="s">
        <v>666</v>
      </c>
      <c r="H1377" s="373" t="s">
        <v>7</v>
      </c>
      <c r="I1377" s="372" t="s">
        <v>2069</v>
      </c>
      <c r="J1377" s="374">
        <v>0.01</v>
      </c>
    </row>
    <row r="1378" spans="1:10" x14ac:dyDescent="0.3">
      <c r="A1378" s="369" t="s">
        <v>2953</v>
      </c>
      <c r="B1378" s="369" t="s">
        <v>490</v>
      </c>
      <c r="C1378" s="369" t="s">
        <v>2920</v>
      </c>
      <c r="D1378" s="369" t="s">
        <v>2925</v>
      </c>
      <c r="E1378" s="369" t="s">
        <v>2945</v>
      </c>
      <c r="F1378" s="369" t="str">
        <f>IFERROR(VLOOKUP(E1378,[2]P!$D$2:$E$14,2,0),"Non")</f>
        <v>Oui</v>
      </c>
      <c r="G1378" s="369" t="s">
        <v>666</v>
      </c>
      <c r="H1378" s="370" t="s">
        <v>7</v>
      </c>
      <c r="I1378" s="369" t="s">
        <v>2069</v>
      </c>
      <c r="J1378" s="371">
        <v>0.01</v>
      </c>
    </row>
    <row r="1379" spans="1:10" x14ac:dyDescent="0.3">
      <c r="A1379" s="372" t="s">
        <v>2953</v>
      </c>
      <c r="B1379" s="372" t="s">
        <v>449</v>
      </c>
      <c r="C1379" s="372" t="s">
        <v>3101</v>
      </c>
      <c r="D1379" s="372" t="s">
        <v>2922</v>
      </c>
      <c r="E1379" s="372" t="s">
        <v>2050</v>
      </c>
      <c r="F1379" s="372" t="str">
        <f>IFERROR(VLOOKUP(E1379,[2]P!$D$2:$E$14,2,0),"Non")</f>
        <v>Non</v>
      </c>
      <c r="G1379" s="372" t="s">
        <v>675</v>
      </c>
      <c r="H1379" s="373" t="s">
        <v>675</v>
      </c>
      <c r="I1379" s="372" t="s">
        <v>2069</v>
      </c>
      <c r="J1379" s="374">
        <v>0.15</v>
      </c>
    </row>
    <row r="1380" spans="1:10" x14ac:dyDescent="0.3">
      <c r="A1380" s="369" t="s">
        <v>2953</v>
      </c>
      <c r="B1380" s="369" t="s">
        <v>449</v>
      </c>
      <c r="C1380" s="369" t="s">
        <v>3101</v>
      </c>
      <c r="D1380" s="369" t="s">
        <v>2922</v>
      </c>
      <c r="E1380" s="369" t="s">
        <v>2053</v>
      </c>
      <c r="F1380" s="369" t="str">
        <f>IFERROR(VLOOKUP(E1380,[2]P!$D$2:$E$14,2,0),"Non")</f>
        <v>Non</v>
      </c>
      <c r="G1380" s="369" t="s">
        <v>675</v>
      </c>
      <c r="H1380" s="370" t="s">
        <v>675</v>
      </c>
      <c r="I1380" s="369" t="s">
        <v>2069</v>
      </c>
      <c r="J1380" s="371">
        <v>0.02</v>
      </c>
    </row>
    <row r="1381" spans="1:10" x14ac:dyDescent="0.3">
      <c r="A1381" s="372" t="s">
        <v>2953</v>
      </c>
      <c r="B1381" s="372" t="s">
        <v>290</v>
      </c>
      <c r="C1381" s="372" t="s">
        <v>2920</v>
      </c>
      <c r="D1381" s="372" t="s">
        <v>2925</v>
      </c>
      <c r="E1381" s="372" t="s">
        <v>1966</v>
      </c>
      <c r="F1381" s="372" t="str">
        <f>IFERROR(VLOOKUP(E1381,[2]P!$D$2:$E$14,2,0),"Non")</f>
        <v>Oui</v>
      </c>
      <c r="G1381" s="372" t="s">
        <v>666</v>
      </c>
      <c r="H1381" s="373" t="s">
        <v>7</v>
      </c>
      <c r="I1381" s="372" t="s">
        <v>2069</v>
      </c>
      <c r="J1381" s="374">
        <v>4</v>
      </c>
    </row>
    <row r="1382" spans="1:10" x14ac:dyDescent="0.3">
      <c r="A1382" s="369" t="s">
        <v>2953</v>
      </c>
      <c r="B1382" s="369" t="s">
        <v>3350</v>
      </c>
      <c r="C1382" s="369" t="s">
        <v>2920</v>
      </c>
      <c r="D1382" s="369" t="s">
        <v>2925</v>
      </c>
      <c r="E1382" s="369" t="s">
        <v>1966</v>
      </c>
      <c r="F1382" s="369" t="str">
        <f>IFERROR(VLOOKUP(E1382,[2]P!$D$2:$E$14,2,0),"Non")</f>
        <v>Oui</v>
      </c>
      <c r="G1382" s="369" t="s">
        <v>666</v>
      </c>
      <c r="H1382" s="370" t="s">
        <v>7</v>
      </c>
      <c r="I1382" s="369" t="s">
        <v>2069</v>
      </c>
      <c r="J1382" s="371">
        <v>4</v>
      </c>
    </row>
    <row r="1383" spans="1:10" x14ac:dyDescent="0.3">
      <c r="A1383" s="372" t="s">
        <v>2953</v>
      </c>
      <c r="B1383" s="372" t="s">
        <v>3350</v>
      </c>
      <c r="C1383" s="372" t="s">
        <v>2920</v>
      </c>
      <c r="D1383" s="372" t="s">
        <v>2925</v>
      </c>
      <c r="E1383" s="372" t="s">
        <v>1889</v>
      </c>
      <c r="F1383" s="372" t="str">
        <f>IFERROR(VLOOKUP(E1383,[2]P!$D$2:$E$14,2,0),"Non")</f>
        <v>Non</v>
      </c>
      <c r="G1383" s="372" t="s">
        <v>675</v>
      </c>
      <c r="H1383" s="373" t="s">
        <v>675</v>
      </c>
      <c r="I1383" s="372" t="s">
        <v>2069</v>
      </c>
      <c r="J1383" s="374">
        <v>0.1</v>
      </c>
    </row>
    <row r="1384" spans="1:10" x14ac:dyDescent="0.3">
      <c r="A1384" s="369" t="s">
        <v>2953</v>
      </c>
      <c r="B1384" s="369" t="s">
        <v>3350</v>
      </c>
      <c r="C1384" s="369" t="s">
        <v>2920</v>
      </c>
      <c r="D1384" s="369" t="s">
        <v>2925</v>
      </c>
      <c r="E1384" s="369" t="s">
        <v>2928</v>
      </c>
      <c r="F1384" s="369" t="str">
        <f>IFERROR(VLOOKUP(E1384,[2]P!$D$2:$E$14,2,0),"Non")</f>
        <v>Oui</v>
      </c>
      <c r="G1384" s="369" t="s">
        <v>666</v>
      </c>
      <c r="H1384" s="370" t="s">
        <v>7</v>
      </c>
      <c r="I1384" s="369" t="s">
        <v>2069</v>
      </c>
      <c r="J1384" s="371">
        <v>1.35</v>
      </c>
    </row>
    <row r="1385" spans="1:10" x14ac:dyDescent="0.3">
      <c r="A1385" s="372" t="s">
        <v>2953</v>
      </c>
      <c r="B1385" s="372" t="s">
        <v>646</v>
      </c>
      <c r="C1385" s="372" t="s">
        <v>2920</v>
      </c>
      <c r="D1385" s="372" t="s">
        <v>2925</v>
      </c>
      <c r="E1385" s="372" t="s">
        <v>2945</v>
      </c>
      <c r="F1385" s="372" t="str">
        <f>IFERROR(VLOOKUP(E1385,[2]P!$D$2:$E$14,2,0),"Non")</f>
        <v>Oui</v>
      </c>
      <c r="G1385" s="372" t="s">
        <v>666</v>
      </c>
      <c r="H1385" s="373" t="s">
        <v>7</v>
      </c>
      <c r="I1385" s="372" t="s">
        <v>2069</v>
      </c>
      <c r="J1385" s="374">
        <v>0.01</v>
      </c>
    </row>
    <row r="1386" spans="1:10" x14ac:dyDescent="0.3">
      <c r="A1386" s="369" t="s">
        <v>2953</v>
      </c>
      <c r="B1386" s="369" t="s">
        <v>3351</v>
      </c>
      <c r="C1386" s="369" t="s">
        <v>2920</v>
      </c>
      <c r="D1386" s="369" t="s">
        <v>2925</v>
      </c>
      <c r="E1386" s="369" t="s">
        <v>1889</v>
      </c>
      <c r="F1386" s="369" t="str">
        <f>IFERROR(VLOOKUP(E1386,[2]P!$D$2:$E$14,2,0),"Non")</f>
        <v>Non</v>
      </c>
      <c r="G1386" s="369" t="s">
        <v>675</v>
      </c>
      <c r="H1386" s="370" t="s">
        <v>675</v>
      </c>
      <c r="I1386" s="369" t="s">
        <v>2069</v>
      </c>
      <c r="J1386" s="371">
        <v>0.44</v>
      </c>
    </row>
    <row r="1387" spans="1:10" x14ac:dyDescent="0.3">
      <c r="A1387" s="372" t="s">
        <v>2953</v>
      </c>
      <c r="B1387" s="372" t="s">
        <v>176</v>
      </c>
      <c r="C1387" s="372" t="s">
        <v>2920</v>
      </c>
      <c r="D1387" s="372" t="s">
        <v>2925</v>
      </c>
      <c r="E1387" s="372" t="s">
        <v>2928</v>
      </c>
      <c r="F1387" s="372" t="str">
        <f>IFERROR(VLOOKUP(E1387,[2]P!$D$2:$E$14,2,0),"Non")</f>
        <v>Oui</v>
      </c>
      <c r="G1387" s="372" t="s">
        <v>666</v>
      </c>
      <c r="H1387" s="373" t="s">
        <v>7</v>
      </c>
      <c r="I1387" s="372" t="s">
        <v>2069</v>
      </c>
      <c r="J1387" s="374">
        <v>2.3199999999999998</v>
      </c>
    </row>
    <row r="1388" spans="1:10" x14ac:dyDescent="0.3">
      <c r="A1388" s="369" t="s">
        <v>2953</v>
      </c>
      <c r="B1388" s="369" t="s">
        <v>3352</v>
      </c>
      <c r="C1388" s="369" t="s">
        <v>2920</v>
      </c>
      <c r="D1388" s="369" t="s">
        <v>2925</v>
      </c>
      <c r="E1388" s="369" t="s">
        <v>2945</v>
      </c>
      <c r="F1388" s="369" t="str">
        <f>IFERROR(VLOOKUP(E1388,[2]P!$D$2:$E$14,2,0),"Non")</f>
        <v>Oui</v>
      </c>
      <c r="G1388" s="369" t="s">
        <v>666</v>
      </c>
      <c r="H1388" s="370" t="s">
        <v>7</v>
      </c>
      <c r="I1388" s="369" t="s">
        <v>2069</v>
      </c>
      <c r="J1388" s="371">
        <v>0.01</v>
      </c>
    </row>
    <row r="1389" spans="1:10" x14ac:dyDescent="0.3">
      <c r="A1389" s="372" t="s">
        <v>2953</v>
      </c>
      <c r="B1389" s="372" t="s">
        <v>640</v>
      </c>
      <c r="C1389" s="372" t="s">
        <v>2920</v>
      </c>
      <c r="D1389" s="372" t="s">
        <v>2925</v>
      </c>
      <c r="E1389" s="372" t="s">
        <v>2945</v>
      </c>
      <c r="F1389" s="372" t="str">
        <f>IFERROR(VLOOKUP(E1389,[2]P!$D$2:$E$14,2,0),"Non")</f>
        <v>Oui</v>
      </c>
      <c r="G1389" s="372" t="s">
        <v>666</v>
      </c>
      <c r="H1389" s="373" t="s">
        <v>7</v>
      </c>
      <c r="I1389" s="372" t="s">
        <v>2069</v>
      </c>
      <c r="J1389" s="374">
        <v>0.02</v>
      </c>
    </row>
    <row r="1390" spans="1:10" x14ac:dyDescent="0.3">
      <c r="A1390" s="369" t="s">
        <v>2953</v>
      </c>
      <c r="B1390" s="369" t="s">
        <v>253</v>
      </c>
      <c r="C1390" s="369" t="s">
        <v>2920</v>
      </c>
      <c r="D1390" s="369" t="s">
        <v>2925</v>
      </c>
      <c r="E1390" s="369" t="s">
        <v>1966</v>
      </c>
      <c r="F1390" s="369" t="str">
        <f>IFERROR(VLOOKUP(E1390,[2]P!$D$2:$E$14,2,0),"Non")</f>
        <v>Oui</v>
      </c>
      <c r="G1390" s="369" t="s">
        <v>666</v>
      </c>
      <c r="H1390" s="370" t="s">
        <v>7</v>
      </c>
      <c r="I1390" s="369" t="s">
        <v>2069</v>
      </c>
      <c r="J1390" s="371">
        <v>5</v>
      </c>
    </row>
    <row r="1391" spans="1:10" x14ac:dyDescent="0.3">
      <c r="A1391" s="372" t="s">
        <v>2953</v>
      </c>
      <c r="B1391" s="372" t="s">
        <v>3353</v>
      </c>
      <c r="C1391" s="372" t="s">
        <v>2920</v>
      </c>
      <c r="D1391" s="372" t="s">
        <v>2925</v>
      </c>
      <c r="E1391" s="372" t="s">
        <v>2945</v>
      </c>
      <c r="F1391" s="372" t="str">
        <f>IFERROR(VLOOKUP(E1391,[2]P!$D$2:$E$14,2,0),"Non")</f>
        <v>Oui</v>
      </c>
      <c r="G1391" s="372" t="s">
        <v>666</v>
      </c>
      <c r="H1391" s="373" t="s">
        <v>7</v>
      </c>
      <c r="I1391" s="372" t="s">
        <v>2069</v>
      </c>
      <c r="J1391" s="374">
        <v>0.01</v>
      </c>
    </row>
    <row r="1392" spans="1:10" x14ac:dyDescent="0.3">
      <c r="A1392" s="369" t="s">
        <v>2953</v>
      </c>
      <c r="B1392" s="369" t="s">
        <v>488</v>
      </c>
      <c r="C1392" s="369" t="s">
        <v>2920</v>
      </c>
      <c r="D1392" s="369" t="s">
        <v>2925</v>
      </c>
      <c r="E1392" s="369" t="s">
        <v>2945</v>
      </c>
      <c r="F1392" s="369" t="str">
        <f>IFERROR(VLOOKUP(E1392,[2]P!$D$2:$E$14,2,0),"Non")</f>
        <v>Oui</v>
      </c>
      <c r="G1392" s="369" t="s">
        <v>666</v>
      </c>
      <c r="H1392" s="370" t="s">
        <v>7</v>
      </c>
      <c r="I1392" s="369" t="s">
        <v>2069</v>
      </c>
      <c r="J1392" s="371">
        <v>0.01</v>
      </c>
    </row>
    <row r="1393" spans="1:10" x14ac:dyDescent="0.3">
      <c r="A1393" s="372" t="s">
        <v>2953</v>
      </c>
      <c r="B1393" s="372" t="s">
        <v>422</v>
      </c>
      <c r="C1393" s="372" t="s">
        <v>2920</v>
      </c>
      <c r="D1393" s="372" t="s">
        <v>2922</v>
      </c>
      <c r="E1393" s="372" t="s">
        <v>2050</v>
      </c>
      <c r="F1393" s="372" t="str">
        <f>IFERROR(VLOOKUP(E1393,[2]P!$D$2:$E$14,2,0),"Non")</f>
        <v>Non</v>
      </c>
      <c r="G1393" s="372" t="s">
        <v>675</v>
      </c>
      <c r="H1393" s="373" t="s">
        <v>675</v>
      </c>
      <c r="I1393" s="372" t="s">
        <v>2069</v>
      </c>
      <c r="J1393" s="374">
        <v>0.15</v>
      </c>
    </row>
    <row r="1394" spans="1:10" x14ac:dyDescent="0.3">
      <c r="A1394" s="369" t="s">
        <v>2953</v>
      </c>
      <c r="B1394" s="369" t="s">
        <v>422</v>
      </c>
      <c r="C1394" s="369" t="s">
        <v>2920</v>
      </c>
      <c r="D1394" s="369" t="s">
        <v>2922</v>
      </c>
      <c r="E1394" s="369" t="s">
        <v>2924</v>
      </c>
      <c r="F1394" s="369" t="str">
        <f>IFERROR(VLOOKUP(E1394,[2]P!$D$2:$E$14,2,0),"Non")</f>
        <v>Non</v>
      </c>
      <c r="G1394" s="369" t="s">
        <v>675</v>
      </c>
      <c r="H1394" s="370" t="s">
        <v>675</v>
      </c>
      <c r="I1394" s="369" t="s">
        <v>2069</v>
      </c>
      <c r="J1394" s="371">
        <v>7.0000000000000007E-2</v>
      </c>
    </row>
    <row r="1395" spans="1:10" x14ac:dyDescent="0.3">
      <c r="A1395" s="372" t="s">
        <v>2953</v>
      </c>
      <c r="B1395" s="372" t="s">
        <v>422</v>
      </c>
      <c r="C1395" s="372" t="s">
        <v>2920</v>
      </c>
      <c r="D1395" s="372" t="s">
        <v>2922</v>
      </c>
      <c r="E1395" s="372" t="s">
        <v>2054</v>
      </c>
      <c r="F1395" s="372" t="str">
        <f>IFERROR(VLOOKUP(E1395,[2]P!$D$2:$E$14,2,0),"Non")</f>
        <v>Non</v>
      </c>
      <c r="G1395" s="372" t="s">
        <v>675</v>
      </c>
      <c r="H1395" s="373" t="s">
        <v>675</v>
      </c>
      <c r="I1395" s="372" t="s">
        <v>2069</v>
      </c>
      <c r="J1395" s="374">
        <v>0.03</v>
      </c>
    </row>
    <row r="1396" spans="1:10" x14ac:dyDescent="0.3">
      <c r="A1396" s="369" t="s">
        <v>2953</v>
      </c>
      <c r="B1396" s="369" t="s">
        <v>422</v>
      </c>
      <c r="C1396" s="369" t="s">
        <v>2920</v>
      </c>
      <c r="D1396" s="369" t="s">
        <v>2922</v>
      </c>
      <c r="E1396" s="369" t="s">
        <v>2042</v>
      </c>
      <c r="F1396" s="369" t="str">
        <f>IFERROR(VLOOKUP(E1396,[2]P!$D$2:$E$14,2,0),"Non")</f>
        <v>Non</v>
      </c>
      <c r="G1396" s="369" t="s">
        <v>675</v>
      </c>
      <c r="H1396" s="370" t="s">
        <v>675</v>
      </c>
      <c r="I1396" s="369" t="s">
        <v>2069</v>
      </c>
      <c r="J1396" s="371">
        <v>0.03</v>
      </c>
    </row>
    <row r="1397" spans="1:10" x14ac:dyDescent="0.3">
      <c r="A1397" s="372" t="s">
        <v>2953</v>
      </c>
      <c r="B1397" s="372" t="s">
        <v>422</v>
      </c>
      <c r="C1397" s="372" t="s">
        <v>2920</v>
      </c>
      <c r="D1397" s="372" t="s">
        <v>2922</v>
      </c>
      <c r="E1397" s="372" t="s">
        <v>2051</v>
      </c>
      <c r="F1397" s="372" t="str">
        <f>IFERROR(VLOOKUP(E1397,[2]P!$D$2:$E$14,2,0),"Non")</f>
        <v>Non</v>
      </c>
      <c r="G1397" s="372" t="s">
        <v>675</v>
      </c>
      <c r="H1397" s="373" t="s">
        <v>675</v>
      </c>
      <c r="I1397" s="372" t="s">
        <v>2069</v>
      </c>
      <c r="J1397" s="374">
        <v>0.04</v>
      </c>
    </row>
    <row r="1398" spans="1:10" x14ac:dyDescent="0.3">
      <c r="A1398" s="369" t="s">
        <v>2953</v>
      </c>
      <c r="B1398" s="369" t="s">
        <v>422</v>
      </c>
      <c r="C1398" s="369" t="s">
        <v>2920</v>
      </c>
      <c r="D1398" s="369" t="s">
        <v>2922</v>
      </c>
      <c r="E1398" s="369" t="s">
        <v>2044</v>
      </c>
      <c r="F1398" s="369" t="str">
        <f>IFERROR(VLOOKUP(E1398,[2]P!$D$2:$E$14,2,0),"Non")</f>
        <v>Non</v>
      </c>
      <c r="G1398" s="369" t="s">
        <v>675</v>
      </c>
      <c r="H1398" s="370" t="s">
        <v>675</v>
      </c>
      <c r="I1398" s="369" t="s">
        <v>2069</v>
      </c>
      <c r="J1398" s="371">
        <v>0.06</v>
      </c>
    </row>
    <row r="1399" spans="1:10" x14ac:dyDescent="0.3">
      <c r="A1399" s="372" t="s">
        <v>2953</v>
      </c>
      <c r="B1399" s="372" t="s">
        <v>422</v>
      </c>
      <c r="C1399" s="372" t="s">
        <v>2920</v>
      </c>
      <c r="D1399" s="372" t="s">
        <v>2922</v>
      </c>
      <c r="E1399" s="372" t="s">
        <v>2053</v>
      </c>
      <c r="F1399" s="372" t="str">
        <f>IFERROR(VLOOKUP(E1399,[2]P!$D$2:$E$14,2,0),"Non")</f>
        <v>Non</v>
      </c>
      <c r="G1399" s="372" t="s">
        <v>675</v>
      </c>
      <c r="H1399" s="373" t="s">
        <v>675</v>
      </c>
      <c r="I1399" s="372" t="s">
        <v>2069</v>
      </c>
      <c r="J1399" s="374">
        <v>0.05</v>
      </c>
    </row>
    <row r="1400" spans="1:10" x14ac:dyDescent="0.3">
      <c r="A1400" s="369" t="s">
        <v>2953</v>
      </c>
      <c r="B1400" s="369" t="s">
        <v>3354</v>
      </c>
      <c r="C1400" s="369" t="s">
        <v>2920</v>
      </c>
      <c r="D1400" s="369" t="s">
        <v>2925</v>
      </c>
      <c r="E1400" s="369" t="s">
        <v>2928</v>
      </c>
      <c r="F1400" s="369" t="str">
        <f>IFERROR(VLOOKUP(E1400,[2]P!$D$2:$E$14,2,0),"Non")</f>
        <v>Oui</v>
      </c>
      <c r="G1400" s="369" t="s">
        <v>666</v>
      </c>
      <c r="H1400" s="370" t="s">
        <v>7</v>
      </c>
      <c r="I1400" s="369" t="s">
        <v>2069</v>
      </c>
      <c r="J1400" s="371">
        <v>1.47</v>
      </c>
    </row>
    <row r="1401" spans="1:10" x14ac:dyDescent="0.3">
      <c r="A1401" s="372" t="s">
        <v>2953</v>
      </c>
      <c r="B1401" s="372" t="s">
        <v>618</v>
      </c>
      <c r="C1401" s="372" t="s">
        <v>2920</v>
      </c>
      <c r="D1401" s="372" t="s">
        <v>2925</v>
      </c>
      <c r="E1401" s="372" t="s">
        <v>2945</v>
      </c>
      <c r="F1401" s="372" t="str">
        <f>IFERROR(VLOOKUP(E1401,[2]P!$D$2:$E$14,2,0),"Non")</f>
        <v>Oui</v>
      </c>
      <c r="G1401" s="372" t="s">
        <v>666</v>
      </c>
      <c r="H1401" s="373" t="s">
        <v>7</v>
      </c>
      <c r="I1401" s="372" t="s">
        <v>2069</v>
      </c>
      <c r="J1401" s="374">
        <v>0.01</v>
      </c>
    </row>
    <row r="1402" spans="1:10" x14ac:dyDescent="0.3">
      <c r="A1402" s="369" t="s">
        <v>2953</v>
      </c>
      <c r="B1402" s="369" t="s">
        <v>3355</v>
      </c>
      <c r="C1402" s="369" t="s">
        <v>2920</v>
      </c>
      <c r="D1402" s="369" t="s">
        <v>2925</v>
      </c>
      <c r="E1402" s="369" t="s">
        <v>1966</v>
      </c>
      <c r="F1402" s="369" t="str">
        <f>IFERROR(VLOOKUP(E1402,[2]P!$D$2:$E$14,2,0),"Non")</f>
        <v>Oui</v>
      </c>
      <c r="G1402" s="369" t="s">
        <v>666</v>
      </c>
      <c r="H1402" s="370" t="s">
        <v>7</v>
      </c>
      <c r="I1402" s="369" t="s">
        <v>2069</v>
      </c>
      <c r="J1402" s="371">
        <v>0.5</v>
      </c>
    </row>
    <row r="1403" spans="1:10" x14ac:dyDescent="0.3">
      <c r="A1403" s="372" t="s">
        <v>2953</v>
      </c>
      <c r="B1403" s="372" t="s">
        <v>3356</v>
      </c>
      <c r="C1403" s="372" t="s">
        <v>2920</v>
      </c>
      <c r="D1403" s="372" t="s">
        <v>2925</v>
      </c>
      <c r="E1403" s="372" t="s">
        <v>2928</v>
      </c>
      <c r="F1403" s="372" t="str">
        <f>IFERROR(VLOOKUP(E1403,[2]P!$D$2:$E$14,2,0),"Non")</f>
        <v>Oui</v>
      </c>
      <c r="G1403" s="372" t="s">
        <v>666</v>
      </c>
      <c r="H1403" s="373" t="s">
        <v>7</v>
      </c>
      <c r="I1403" s="372" t="s">
        <v>2069</v>
      </c>
      <c r="J1403" s="374">
        <v>1.61</v>
      </c>
    </row>
    <row r="1404" spans="1:10" x14ac:dyDescent="0.3">
      <c r="A1404" s="369" t="s">
        <v>2953</v>
      </c>
      <c r="B1404" s="369" t="s">
        <v>211</v>
      </c>
      <c r="C1404" s="369" t="s">
        <v>2920</v>
      </c>
      <c r="D1404" s="369" t="s">
        <v>2925</v>
      </c>
      <c r="E1404" s="369" t="s">
        <v>1966</v>
      </c>
      <c r="F1404" s="369" t="str">
        <f>IFERROR(VLOOKUP(E1404,[2]P!$D$2:$E$14,2,0),"Non")</f>
        <v>Oui</v>
      </c>
      <c r="G1404" s="369" t="s">
        <v>666</v>
      </c>
      <c r="H1404" s="370" t="s">
        <v>7</v>
      </c>
      <c r="I1404" s="369" t="s">
        <v>2069</v>
      </c>
      <c r="J1404" s="371">
        <v>6</v>
      </c>
    </row>
    <row r="1405" spans="1:10" x14ac:dyDescent="0.3">
      <c r="A1405" s="372" t="s">
        <v>2953</v>
      </c>
      <c r="B1405" s="372" t="s">
        <v>211</v>
      </c>
      <c r="C1405" s="372" t="s">
        <v>2920</v>
      </c>
      <c r="D1405" s="372" t="s">
        <v>2925</v>
      </c>
      <c r="E1405" s="372" t="s">
        <v>2945</v>
      </c>
      <c r="F1405" s="372" t="str">
        <f>IFERROR(VLOOKUP(E1405,[2]P!$D$2:$E$14,2,0),"Non")</f>
        <v>Oui</v>
      </c>
      <c r="G1405" s="372" t="s">
        <v>666</v>
      </c>
      <c r="H1405" s="373" t="s">
        <v>7</v>
      </c>
      <c r="I1405" s="372" t="s">
        <v>2069</v>
      </c>
      <c r="J1405" s="374">
        <v>0.01</v>
      </c>
    </row>
    <row r="1406" spans="1:10" x14ac:dyDescent="0.3">
      <c r="A1406" s="369" t="s">
        <v>2953</v>
      </c>
      <c r="B1406" s="369" t="s">
        <v>612</v>
      </c>
      <c r="C1406" s="369" t="s">
        <v>2920</v>
      </c>
      <c r="D1406" s="369" t="s">
        <v>2925</v>
      </c>
      <c r="E1406" s="369" t="s">
        <v>2945</v>
      </c>
      <c r="F1406" s="369" t="str">
        <f>IFERROR(VLOOKUP(E1406,[2]P!$D$2:$E$14,2,0),"Non")</f>
        <v>Oui</v>
      </c>
      <c r="G1406" s="369" t="s">
        <v>666</v>
      </c>
      <c r="H1406" s="370" t="s">
        <v>7</v>
      </c>
      <c r="I1406" s="369" t="s">
        <v>2069</v>
      </c>
      <c r="J1406" s="371">
        <v>0.01</v>
      </c>
    </row>
    <row r="1407" spans="1:10" x14ac:dyDescent="0.3">
      <c r="A1407" s="372" t="s">
        <v>2953</v>
      </c>
      <c r="B1407" s="372" t="s">
        <v>608</v>
      </c>
      <c r="C1407" s="372" t="s">
        <v>2920</v>
      </c>
      <c r="D1407" s="372" t="s">
        <v>2925</v>
      </c>
      <c r="E1407" s="372" t="s">
        <v>2945</v>
      </c>
      <c r="F1407" s="372" t="str">
        <f>IFERROR(VLOOKUP(E1407,[2]P!$D$2:$E$14,2,0),"Non")</f>
        <v>Oui</v>
      </c>
      <c r="G1407" s="372" t="s">
        <v>666</v>
      </c>
      <c r="H1407" s="373" t="s">
        <v>7</v>
      </c>
      <c r="I1407" s="372" t="s">
        <v>2069</v>
      </c>
      <c r="J1407" s="374">
        <v>0.01</v>
      </c>
    </row>
    <row r="1408" spans="1:10" x14ac:dyDescent="0.3">
      <c r="A1408" s="369" t="s">
        <v>2953</v>
      </c>
      <c r="B1408" s="369" t="s">
        <v>600</v>
      </c>
      <c r="C1408" s="369" t="s">
        <v>2920</v>
      </c>
      <c r="D1408" s="369" t="s">
        <v>2925</v>
      </c>
      <c r="E1408" s="369" t="s">
        <v>2945</v>
      </c>
      <c r="F1408" s="369" t="str">
        <f>IFERROR(VLOOKUP(E1408,[2]P!$D$2:$E$14,2,0),"Non")</f>
        <v>Oui</v>
      </c>
      <c r="G1408" s="369" t="s">
        <v>666</v>
      </c>
      <c r="H1408" s="370" t="s">
        <v>7</v>
      </c>
      <c r="I1408" s="369" t="s">
        <v>2069</v>
      </c>
      <c r="J1408" s="371">
        <v>0.01</v>
      </c>
    </row>
    <row r="1409" spans="1:10" x14ac:dyDescent="0.3">
      <c r="A1409" s="372" t="s">
        <v>2953</v>
      </c>
      <c r="B1409" s="372" t="s">
        <v>599</v>
      </c>
      <c r="C1409" s="372" t="s">
        <v>2920</v>
      </c>
      <c r="D1409" s="372" t="s">
        <v>2925</v>
      </c>
      <c r="E1409" s="372" t="s">
        <v>2945</v>
      </c>
      <c r="F1409" s="372" t="str">
        <f>IFERROR(VLOOKUP(E1409,[2]P!$D$2:$E$14,2,0),"Non")</f>
        <v>Oui</v>
      </c>
      <c r="G1409" s="372" t="s">
        <v>666</v>
      </c>
      <c r="H1409" s="373" t="s">
        <v>7</v>
      </c>
      <c r="I1409" s="372" t="s">
        <v>2069</v>
      </c>
      <c r="J1409" s="374">
        <v>0.01</v>
      </c>
    </row>
    <row r="1410" spans="1:10" x14ac:dyDescent="0.3">
      <c r="A1410" s="369" t="s">
        <v>2953</v>
      </c>
      <c r="B1410" s="369" t="s">
        <v>3357</v>
      </c>
      <c r="C1410" s="369" t="s">
        <v>2920</v>
      </c>
      <c r="D1410" s="369" t="s">
        <v>2925</v>
      </c>
      <c r="E1410" s="369" t="s">
        <v>1966</v>
      </c>
      <c r="F1410" s="369" t="str">
        <f>IFERROR(VLOOKUP(E1410,[2]P!$D$2:$E$14,2,0),"Non")</f>
        <v>Oui</v>
      </c>
      <c r="G1410" s="369" t="s">
        <v>666</v>
      </c>
      <c r="H1410" s="370" t="s">
        <v>7</v>
      </c>
      <c r="I1410" s="369" t="s">
        <v>2069</v>
      </c>
      <c r="J1410" s="371">
        <v>2</v>
      </c>
    </row>
    <row r="1411" spans="1:10" x14ac:dyDescent="0.3">
      <c r="A1411" s="372" t="s">
        <v>2953</v>
      </c>
      <c r="B1411" s="372" t="s">
        <v>3358</v>
      </c>
      <c r="C1411" s="372" t="s">
        <v>2920</v>
      </c>
      <c r="D1411" s="372" t="s">
        <v>2925</v>
      </c>
      <c r="E1411" s="372" t="s">
        <v>2945</v>
      </c>
      <c r="F1411" s="372" t="str">
        <f>IFERROR(VLOOKUP(E1411,[2]P!$D$2:$E$14,2,0),"Non")</f>
        <v>Oui</v>
      </c>
      <c r="G1411" s="372" t="s">
        <v>666</v>
      </c>
      <c r="H1411" s="373" t="s">
        <v>7</v>
      </c>
      <c r="I1411" s="372" t="s">
        <v>2069</v>
      </c>
      <c r="J1411" s="374">
        <v>0.03</v>
      </c>
    </row>
    <row r="1412" spans="1:10" x14ac:dyDescent="0.3">
      <c r="A1412" s="369" t="s">
        <v>2953</v>
      </c>
      <c r="B1412" s="369" t="s">
        <v>3359</v>
      </c>
      <c r="C1412" s="369" t="s">
        <v>2920</v>
      </c>
      <c r="D1412" s="369" t="s">
        <v>2925</v>
      </c>
      <c r="E1412" s="369" t="s">
        <v>2945</v>
      </c>
      <c r="F1412" s="369" t="str">
        <f>IFERROR(VLOOKUP(E1412,[2]P!$D$2:$E$14,2,0),"Non")</f>
        <v>Oui</v>
      </c>
      <c r="G1412" s="369" t="s">
        <v>666</v>
      </c>
      <c r="H1412" s="370" t="s">
        <v>7</v>
      </c>
      <c r="I1412" s="369" t="s">
        <v>2069</v>
      </c>
      <c r="J1412" s="371">
        <v>0.03</v>
      </c>
    </row>
    <row r="1413" spans="1:10" x14ac:dyDescent="0.3">
      <c r="A1413" s="372" t="s">
        <v>2953</v>
      </c>
      <c r="B1413" s="372" t="s">
        <v>3360</v>
      </c>
      <c r="C1413" s="372" t="s">
        <v>2920</v>
      </c>
      <c r="D1413" s="372" t="s">
        <v>2925</v>
      </c>
      <c r="E1413" s="372" t="s">
        <v>2945</v>
      </c>
      <c r="F1413" s="372" t="str">
        <f>IFERROR(VLOOKUP(E1413,[2]P!$D$2:$E$14,2,0),"Non")</f>
        <v>Oui</v>
      </c>
      <c r="G1413" s="372" t="s">
        <v>666</v>
      </c>
      <c r="H1413" s="373" t="s">
        <v>7</v>
      </c>
      <c r="I1413" s="372" t="s">
        <v>2069</v>
      </c>
      <c r="J1413" s="374">
        <v>0.04</v>
      </c>
    </row>
    <row r="1414" spans="1:10" x14ac:dyDescent="0.3">
      <c r="A1414" s="369" t="s">
        <v>2953</v>
      </c>
      <c r="B1414" s="369" t="s">
        <v>3361</v>
      </c>
      <c r="C1414" s="369" t="s">
        <v>2920</v>
      </c>
      <c r="D1414" s="369" t="s">
        <v>2925</v>
      </c>
      <c r="E1414" s="369" t="s">
        <v>2945</v>
      </c>
      <c r="F1414" s="369" t="str">
        <f>IFERROR(VLOOKUP(E1414,[2]P!$D$2:$E$14,2,0),"Non")</f>
        <v>Oui</v>
      </c>
      <c r="G1414" s="369" t="s">
        <v>666</v>
      </c>
      <c r="H1414" s="370" t="s">
        <v>7</v>
      </c>
      <c r="I1414" s="369" t="s">
        <v>2069</v>
      </c>
      <c r="J1414" s="371">
        <v>0.03</v>
      </c>
    </row>
    <row r="1415" spans="1:10" x14ac:dyDescent="0.3">
      <c r="A1415" s="372" t="s">
        <v>2953</v>
      </c>
      <c r="B1415" s="372" t="s">
        <v>3362</v>
      </c>
      <c r="C1415" s="372" t="s">
        <v>2920</v>
      </c>
      <c r="D1415" s="372" t="s">
        <v>2925</v>
      </c>
      <c r="E1415" s="372" t="s">
        <v>1966</v>
      </c>
      <c r="F1415" s="372" t="str">
        <f>IFERROR(VLOOKUP(E1415,[2]P!$D$2:$E$14,2,0),"Non")</f>
        <v>Oui</v>
      </c>
      <c r="G1415" s="372" t="s">
        <v>666</v>
      </c>
      <c r="H1415" s="373" t="s">
        <v>7</v>
      </c>
      <c r="I1415" s="372" t="s">
        <v>2069</v>
      </c>
      <c r="J1415" s="374">
        <v>6</v>
      </c>
    </row>
    <row r="1416" spans="1:10" x14ac:dyDescent="0.3">
      <c r="A1416" s="369" t="s">
        <v>2953</v>
      </c>
      <c r="B1416" s="369" t="s">
        <v>3363</v>
      </c>
      <c r="C1416" s="369" t="s">
        <v>2920</v>
      </c>
      <c r="D1416" s="369" t="s">
        <v>2922</v>
      </c>
      <c r="E1416" s="369" t="s">
        <v>2924</v>
      </c>
      <c r="F1416" s="369" t="str">
        <f>IFERROR(VLOOKUP(E1416,[2]P!$D$2:$E$14,2,0),"Non")</f>
        <v>Non</v>
      </c>
      <c r="G1416" s="369" t="s">
        <v>675</v>
      </c>
      <c r="H1416" s="370" t="s">
        <v>675</v>
      </c>
      <c r="I1416" s="369" t="s">
        <v>2069</v>
      </c>
      <c r="J1416" s="371">
        <v>0.03</v>
      </c>
    </row>
    <row r="1417" spans="1:10" x14ac:dyDescent="0.3">
      <c r="A1417" s="372" t="s">
        <v>2953</v>
      </c>
      <c r="B1417" s="372" t="s">
        <v>645</v>
      </c>
      <c r="C1417" s="372" t="s">
        <v>2920</v>
      </c>
      <c r="D1417" s="372" t="s">
        <v>2925</v>
      </c>
      <c r="E1417" s="372" t="s">
        <v>2945</v>
      </c>
      <c r="F1417" s="372" t="str">
        <f>IFERROR(VLOOKUP(E1417,[2]P!$D$2:$E$14,2,0),"Non")</f>
        <v>Oui</v>
      </c>
      <c r="G1417" s="372" t="s">
        <v>666</v>
      </c>
      <c r="H1417" s="373" t="s">
        <v>7</v>
      </c>
      <c r="I1417" s="372" t="s">
        <v>2069</v>
      </c>
      <c r="J1417" s="374">
        <v>0.01</v>
      </c>
    </row>
    <row r="1418" spans="1:10" x14ac:dyDescent="0.3">
      <c r="A1418" s="369" t="s">
        <v>2953</v>
      </c>
      <c r="B1418" s="369" t="s">
        <v>3364</v>
      </c>
      <c r="C1418" s="369" t="s">
        <v>2920</v>
      </c>
      <c r="D1418" s="369" t="s">
        <v>2925</v>
      </c>
      <c r="E1418" s="369" t="s">
        <v>1966</v>
      </c>
      <c r="F1418" s="369" t="str">
        <f>IFERROR(VLOOKUP(E1418,[2]P!$D$2:$E$14,2,0),"Non")</f>
        <v>Oui</v>
      </c>
      <c r="G1418" s="369" t="s">
        <v>666</v>
      </c>
      <c r="H1418" s="370" t="s">
        <v>7</v>
      </c>
      <c r="I1418" s="369" t="s">
        <v>2069</v>
      </c>
      <c r="J1418" s="371">
        <v>2</v>
      </c>
    </row>
    <row r="1419" spans="1:10" x14ac:dyDescent="0.3">
      <c r="A1419" s="372" t="s">
        <v>2953</v>
      </c>
      <c r="B1419" s="372" t="s">
        <v>615</v>
      </c>
      <c r="C1419" s="372" t="s">
        <v>2920</v>
      </c>
      <c r="D1419" s="372" t="s">
        <v>2925</v>
      </c>
      <c r="E1419" s="372" t="s">
        <v>2945</v>
      </c>
      <c r="F1419" s="372" t="str">
        <f>IFERROR(VLOOKUP(E1419,[2]P!$D$2:$E$14,2,0),"Non")</f>
        <v>Oui</v>
      </c>
      <c r="G1419" s="372" t="s">
        <v>666</v>
      </c>
      <c r="H1419" s="373" t="s">
        <v>7</v>
      </c>
      <c r="I1419" s="372" t="s">
        <v>2069</v>
      </c>
      <c r="J1419" s="374">
        <v>0.01</v>
      </c>
    </row>
    <row r="1420" spans="1:10" x14ac:dyDescent="0.3">
      <c r="A1420" s="369" t="s">
        <v>2953</v>
      </c>
      <c r="B1420" s="369" t="s">
        <v>399</v>
      </c>
      <c r="C1420" s="369" t="s">
        <v>2920</v>
      </c>
      <c r="D1420" s="369" t="s">
        <v>2922</v>
      </c>
      <c r="E1420" s="369" t="s">
        <v>2054</v>
      </c>
      <c r="F1420" s="369" t="str">
        <f>IFERROR(VLOOKUP(E1420,[2]P!$D$2:$E$14,2,0),"Non")</f>
        <v>Non</v>
      </c>
      <c r="G1420" s="369" t="s">
        <v>675</v>
      </c>
      <c r="H1420" s="370" t="s">
        <v>675</v>
      </c>
      <c r="I1420" s="369" t="s">
        <v>2069</v>
      </c>
      <c r="J1420" s="371">
        <v>0.3</v>
      </c>
    </row>
    <row r="1421" spans="1:10" x14ac:dyDescent="0.3">
      <c r="A1421" s="372" t="s">
        <v>2953</v>
      </c>
      <c r="B1421" s="372" t="s">
        <v>399</v>
      </c>
      <c r="C1421" s="372" t="s">
        <v>2920</v>
      </c>
      <c r="D1421" s="372" t="s">
        <v>2922</v>
      </c>
      <c r="E1421" s="372" t="s">
        <v>2051</v>
      </c>
      <c r="F1421" s="372" t="str">
        <f>IFERROR(VLOOKUP(E1421,[2]P!$D$2:$E$14,2,0),"Non")</f>
        <v>Non</v>
      </c>
      <c r="G1421" s="372" t="s">
        <v>675</v>
      </c>
      <c r="H1421" s="373" t="s">
        <v>675</v>
      </c>
      <c r="I1421" s="372" t="s">
        <v>2069</v>
      </c>
      <c r="J1421" s="374">
        <v>0.64</v>
      </c>
    </row>
    <row r="1422" spans="1:10" x14ac:dyDescent="0.3">
      <c r="A1422" s="369" t="s">
        <v>2953</v>
      </c>
      <c r="B1422" s="369" t="s">
        <v>629</v>
      </c>
      <c r="C1422" s="369" t="s">
        <v>2920</v>
      </c>
      <c r="D1422" s="369" t="s">
        <v>2925</v>
      </c>
      <c r="E1422" s="369" t="s">
        <v>2945</v>
      </c>
      <c r="F1422" s="369" t="str">
        <f>IFERROR(VLOOKUP(E1422,[2]P!$D$2:$E$14,2,0),"Non")</f>
        <v>Oui</v>
      </c>
      <c r="G1422" s="369" t="s">
        <v>666</v>
      </c>
      <c r="H1422" s="370" t="s">
        <v>7</v>
      </c>
      <c r="I1422" s="369" t="s">
        <v>2069</v>
      </c>
      <c r="J1422" s="371">
        <v>0.01</v>
      </c>
    </row>
    <row r="1423" spans="1:10" x14ac:dyDescent="0.3">
      <c r="A1423" s="372" t="s">
        <v>2953</v>
      </c>
      <c r="B1423" s="372" t="s">
        <v>625</v>
      </c>
      <c r="C1423" s="372" t="s">
        <v>2920</v>
      </c>
      <c r="D1423" s="372" t="s">
        <v>2925</v>
      </c>
      <c r="E1423" s="372" t="s">
        <v>2945</v>
      </c>
      <c r="F1423" s="372" t="str">
        <f>IFERROR(VLOOKUP(E1423,[2]P!$D$2:$E$14,2,0),"Non")</f>
        <v>Oui</v>
      </c>
      <c r="G1423" s="372" t="s">
        <v>666</v>
      </c>
      <c r="H1423" s="373" t="s">
        <v>7</v>
      </c>
      <c r="I1423" s="372" t="s">
        <v>2069</v>
      </c>
      <c r="J1423" s="374">
        <v>0.01</v>
      </c>
    </row>
    <row r="1424" spans="1:10" x14ac:dyDescent="0.3">
      <c r="A1424" s="369" t="s">
        <v>2953</v>
      </c>
      <c r="B1424" s="369" t="s">
        <v>3365</v>
      </c>
      <c r="C1424" s="369" t="s">
        <v>2920</v>
      </c>
      <c r="D1424" s="369" t="s">
        <v>2925</v>
      </c>
      <c r="E1424" s="369" t="s">
        <v>2928</v>
      </c>
      <c r="F1424" s="369" t="str">
        <f>IFERROR(VLOOKUP(E1424,[2]P!$D$2:$E$14,2,0),"Non")</f>
        <v>Oui</v>
      </c>
      <c r="G1424" s="369" t="s">
        <v>666</v>
      </c>
      <c r="H1424" s="370" t="s">
        <v>7</v>
      </c>
      <c r="I1424" s="369" t="s">
        <v>2069</v>
      </c>
      <c r="J1424" s="371">
        <v>1.54</v>
      </c>
    </row>
    <row r="1425" spans="1:10" x14ac:dyDescent="0.3">
      <c r="A1425" s="372" t="s">
        <v>2953</v>
      </c>
      <c r="B1425" s="372" t="s">
        <v>3366</v>
      </c>
      <c r="C1425" s="372" t="s">
        <v>2920</v>
      </c>
      <c r="D1425" s="372" t="s">
        <v>2925</v>
      </c>
      <c r="E1425" s="372" t="s">
        <v>2945</v>
      </c>
      <c r="F1425" s="372" t="str">
        <f>IFERROR(VLOOKUP(E1425,[2]P!$D$2:$E$14,2,0),"Non")</f>
        <v>Oui</v>
      </c>
      <c r="G1425" s="372" t="s">
        <v>666</v>
      </c>
      <c r="H1425" s="373" t="s">
        <v>7</v>
      </c>
      <c r="I1425" s="372" t="s">
        <v>2069</v>
      </c>
      <c r="J1425" s="374">
        <v>0.02</v>
      </c>
    </row>
    <row r="1426" spans="1:10" x14ac:dyDescent="0.3">
      <c r="A1426" s="369" t="s">
        <v>2953</v>
      </c>
      <c r="B1426" s="369" t="s">
        <v>3367</v>
      </c>
      <c r="C1426" s="369" t="s">
        <v>2920</v>
      </c>
      <c r="D1426" s="369" t="s">
        <v>2925</v>
      </c>
      <c r="E1426" s="369" t="s">
        <v>1966</v>
      </c>
      <c r="F1426" s="369" t="str">
        <f>IFERROR(VLOOKUP(E1426,[2]P!$D$2:$E$14,2,0),"Non")</f>
        <v>Oui</v>
      </c>
      <c r="G1426" s="369" t="s">
        <v>666</v>
      </c>
      <c r="H1426" s="370" t="s">
        <v>7</v>
      </c>
      <c r="I1426" s="369" t="s">
        <v>2069</v>
      </c>
      <c r="J1426" s="371">
        <v>2</v>
      </c>
    </row>
    <row r="1427" spans="1:10" x14ac:dyDescent="0.3">
      <c r="A1427" s="372" t="s">
        <v>2953</v>
      </c>
      <c r="B1427" s="372" t="s">
        <v>247</v>
      </c>
      <c r="C1427" s="372" t="s">
        <v>2920</v>
      </c>
      <c r="D1427" s="372" t="s">
        <v>2925</v>
      </c>
      <c r="E1427" s="372" t="s">
        <v>1966</v>
      </c>
      <c r="F1427" s="372" t="str">
        <f>IFERROR(VLOOKUP(E1427,[2]P!$D$2:$E$14,2,0),"Non")</f>
        <v>Oui</v>
      </c>
      <c r="G1427" s="372" t="s">
        <v>666</v>
      </c>
      <c r="H1427" s="373" t="s">
        <v>7</v>
      </c>
      <c r="I1427" s="372" t="s">
        <v>2069</v>
      </c>
      <c r="J1427" s="374">
        <v>5</v>
      </c>
    </row>
    <row r="1428" spans="1:10" x14ac:dyDescent="0.3">
      <c r="A1428" s="369" t="s">
        <v>2953</v>
      </c>
      <c r="B1428" s="369" t="s">
        <v>3368</v>
      </c>
      <c r="C1428" s="369" t="s">
        <v>2920</v>
      </c>
      <c r="D1428" s="369" t="s">
        <v>2925</v>
      </c>
      <c r="E1428" s="369" t="s">
        <v>2945</v>
      </c>
      <c r="F1428" s="369" t="str">
        <f>IFERROR(VLOOKUP(E1428,[2]P!$D$2:$E$14,2,0),"Non")</f>
        <v>Oui</v>
      </c>
      <c r="G1428" s="369" t="s">
        <v>666</v>
      </c>
      <c r="H1428" s="370" t="s">
        <v>7</v>
      </c>
      <c r="I1428" s="369" t="s">
        <v>2069</v>
      </c>
      <c r="J1428" s="371">
        <v>0.01</v>
      </c>
    </row>
    <row r="1429" spans="1:10" x14ac:dyDescent="0.3">
      <c r="A1429" s="372" t="s">
        <v>2953</v>
      </c>
      <c r="B1429" s="372" t="s">
        <v>118</v>
      </c>
      <c r="C1429" s="372" t="s">
        <v>2920</v>
      </c>
      <c r="D1429" s="372" t="s">
        <v>2922</v>
      </c>
      <c r="E1429" s="372" t="s">
        <v>2042</v>
      </c>
      <c r="F1429" s="372" t="str">
        <f>IFERROR(VLOOKUP(E1429,[2]P!$D$2:$E$14,2,0),"Non")</f>
        <v>Non</v>
      </c>
      <c r="G1429" s="372" t="s">
        <v>675</v>
      </c>
      <c r="H1429" s="373" t="s">
        <v>675</v>
      </c>
      <c r="I1429" s="372" t="s">
        <v>2069</v>
      </c>
      <c r="J1429" s="374">
        <v>35.11</v>
      </c>
    </row>
    <row r="1430" spans="1:10" x14ac:dyDescent="0.3">
      <c r="A1430" s="369" t="s">
        <v>2953</v>
      </c>
      <c r="B1430" s="369" t="s">
        <v>118</v>
      </c>
      <c r="C1430" s="369" t="s">
        <v>2920</v>
      </c>
      <c r="D1430" s="369" t="s">
        <v>2922</v>
      </c>
      <c r="E1430" s="369" t="s">
        <v>2051</v>
      </c>
      <c r="F1430" s="369" t="str">
        <f>IFERROR(VLOOKUP(E1430,[2]P!$D$2:$E$14,2,0),"Non")</f>
        <v>Non</v>
      </c>
      <c r="G1430" s="369" t="s">
        <v>675</v>
      </c>
      <c r="H1430" s="370" t="s">
        <v>675</v>
      </c>
      <c r="I1430" s="369" t="s">
        <v>2069</v>
      </c>
      <c r="J1430" s="371">
        <v>1.98</v>
      </c>
    </row>
    <row r="1431" spans="1:10" x14ac:dyDescent="0.3">
      <c r="A1431" s="372" t="s">
        <v>2953</v>
      </c>
      <c r="B1431" s="372" t="s">
        <v>3369</v>
      </c>
      <c r="C1431" s="372" t="s">
        <v>2920</v>
      </c>
      <c r="D1431" s="372" t="s">
        <v>2925</v>
      </c>
      <c r="E1431" s="372" t="s">
        <v>2928</v>
      </c>
      <c r="F1431" s="372" t="str">
        <f>IFERROR(VLOOKUP(E1431,[2]P!$D$2:$E$14,2,0),"Non")</f>
        <v>Oui</v>
      </c>
      <c r="G1431" s="372" t="s">
        <v>666</v>
      </c>
      <c r="H1431" s="373" t="s">
        <v>7</v>
      </c>
      <c r="I1431" s="372" t="s">
        <v>2069</v>
      </c>
      <c r="J1431" s="374">
        <v>0.67</v>
      </c>
    </row>
    <row r="1432" spans="1:10" x14ac:dyDescent="0.3">
      <c r="A1432" s="369" t="s">
        <v>2953</v>
      </c>
      <c r="B1432" s="369" t="s">
        <v>3370</v>
      </c>
      <c r="C1432" s="369" t="s">
        <v>2920</v>
      </c>
      <c r="D1432" s="369" t="s">
        <v>2925</v>
      </c>
      <c r="E1432" s="369" t="s">
        <v>2945</v>
      </c>
      <c r="F1432" s="369" t="str">
        <f>IFERROR(VLOOKUP(E1432,[2]P!$D$2:$E$14,2,0),"Non")</f>
        <v>Oui</v>
      </c>
      <c r="G1432" s="369" t="s">
        <v>666</v>
      </c>
      <c r="H1432" s="370" t="s">
        <v>7</v>
      </c>
      <c r="I1432" s="369" t="s">
        <v>2069</v>
      </c>
      <c r="J1432" s="371">
        <v>0.02</v>
      </c>
    </row>
    <row r="1433" spans="1:10" x14ac:dyDescent="0.3">
      <c r="A1433" s="372" t="s">
        <v>2953</v>
      </c>
      <c r="B1433" s="372" t="s">
        <v>466</v>
      </c>
      <c r="C1433" s="372" t="s">
        <v>2920</v>
      </c>
      <c r="D1433" s="372" t="s">
        <v>2925</v>
      </c>
      <c r="E1433" s="372" t="s">
        <v>2945</v>
      </c>
      <c r="F1433" s="372" t="str">
        <f>IFERROR(VLOOKUP(E1433,[2]P!$D$2:$E$14,2,0),"Non")</f>
        <v>Oui</v>
      </c>
      <c r="G1433" s="372" t="s">
        <v>666</v>
      </c>
      <c r="H1433" s="373" t="s">
        <v>7</v>
      </c>
      <c r="I1433" s="372" t="s">
        <v>2069</v>
      </c>
      <c r="J1433" s="374">
        <v>7.0000000000000007E-2</v>
      </c>
    </row>
    <row r="1434" spans="1:10" x14ac:dyDescent="0.3">
      <c r="A1434" s="369" t="s">
        <v>2953</v>
      </c>
      <c r="B1434" s="369" t="s">
        <v>209</v>
      </c>
      <c r="C1434" s="369" t="s">
        <v>2920</v>
      </c>
      <c r="D1434" s="369" t="s">
        <v>2925</v>
      </c>
      <c r="E1434" s="369" t="s">
        <v>2928</v>
      </c>
      <c r="F1434" s="369" t="str">
        <f>IFERROR(VLOOKUP(E1434,[2]P!$D$2:$E$14,2,0),"Non")</f>
        <v>Oui</v>
      </c>
      <c r="G1434" s="369" t="s">
        <v>666</v>
      </c>
      <c r="H1434" s="370" t="s">
        <v>7</v>
      </c>
      <c r="I1434" s="369" t="s">
        <v>2069</v>
      </c>
      <c r="J1434" s="371">
        <v>7.77</v>
      </c>
    </row>
    <row r="1435" spans="1:10" x14ac:dyDescent="0.3">
      <c r="A1435" s="372" t="s">
        <v>2953</v>
      </c>
      <c r="B1435" s="372" t="s">
        <v>536</v>
      </c>
      <c r="C1435" s="372" t="s">
        <v>2920</v>
      </c>
      <c r="D1435" s="372" t="s">
        <v>2922</v>
      </c>
      <c r="E1435" s="372" t="s">
        <v>2924</v>
      </c>
      <c r="F1435" s="372" t="str">
        <f>IFERROR(VLOOKUP(E1435,[2]P!$D$2:$E$14,2,0),"Non")</f>
        <v>Non</v>
      </c>
      <c r="G1435" s="372" t="s">
        <v>675</v>
      </c>
      <c r="H1435" s="373" t="s">
        <v>675</v>
      </c>
      <c r="I1435" s="372" t="s">
        <v>2069</v>
      </c>
      <c r="J1435" s="374">
        <v>0.02</v>
      </c>
    </row>
    <row r="1436" spans="1:10" x14ac:dyDescent="0.3">
      <c r="A1436" s="369" t="s">
        <v>2953</v>
      </c>
      <c r="B1436" s="369" t="s">
        <v>3371</v>
      </c>
      <c r="C1436" s="369" t="s">
        <v>2920</v>
      </c>
      <c r="D1436" s="369" t="s">
        <v>2925</v>
      </c>
      <c r="E1436" s="369" t="s">
        <v>2945</v>
      </c>
      <c r="F1436" s="369" t="str">
        <f>IFERROR(VLOOKUP(E1436,[2]P!$D$2:$E$14,2,0),"Non")</f>
        <v>Oui</v>
      </c>
      <c r="G1436" s="369" t="s">
        <v>666</v>
      </c>
      <c r="H1436" s="370" t="s">
        <v>7</v>
      </c>
      <c r="I1436" s="369" t="s">
        <v>2069</v>
      </c>
      <c r="J1436" s="371">
        <v>0.03</v>
      </c>
    </row>
    <row r="1437" spans="1:10" x14ac:dyDescent="0.3">
      <c r="A1437" s="372" t="s">
        <v>2953</v>
      </c>
      <c r="B1437" s="372" t="s">
        <v>3372</v>
      </c>
      <c r="C1437" s="372" t="s">
        <v>2920</v>
      </c>
      <c r="D1437" s="372" t="s">
        <v>2922</v>
      </c>
      <c r="E1437" s="372" t="s">
        <v>2056</v>
      </c>
      <c r="F1437" s="372" t="str">
        <f>IFERROR(VLOOKUP(E1437,[2]P!$D$2:$E$14,2,0),"Non")</f>
        <v>Non</v>
      </c>
      <c r="G1437" s="372" t="s">
        <v>675</v>
      </c>
      <c r="H1437" s="373" t="s">
        <v>675</v>
      </c>
      <c r="I1437" s="372" t="s">
        <v>2069</v>
      </c>
      <c r="J1437" s="374">
        <v>0.02</v>
      </c>
    </row>
    <row r="1438" spans="1:10" x14ac:dyDescent="0.3">
      <c r="A1438" s="369" t="s">
        <v>2953</v>
      </c>
      <c r="B1438" s="369" t="s">
        <v>3372</v>
      </c>
      <c r="C1438" s="369" t="s">
        <v>2920</v>
      </c>
      <c r="D1438" s="369" t="s">
        <v>2922</v>
      </c>
      <c r="E1438" s="369" t="s">
        <v>2042</v>
      </c>
      <c r="F1438" s="369" t="str">
        <f>IFERROR(VLOOKUP(E1438,[2]P!$D$2:$E$14,2,0),"Non")</f>
        <v>Non</v>
      </c>
      <c r="G1438" s="369" t="s">
        <v>675</v>
      </c>
      <c r="H1438" s="370" t="s">
        <v>675</v>
      </c>
      <c r="I1438" s="369" t="s">
        <v>2069</v>
      </c>
      <c r="J1438" s="371">
        <v>10.51</v>
      </c>
    </row>
    <row r="1439" spans="1:10" x14ac:dyDescent="0.3">
      <c r="A1439" s="372" t="s">
        <v>2953</v>
      </c>
      <c r="B1439" s="372" t="s">
        <v>3372</v>
      </c>
      <c r="C1439" s="372" t="s">
        <v>2920</v>
      </c>
      <c r="D1439" s="372" t="s">
        <v>2922</v>
      </c>
      <c r="E1439" s="372" t="s">
        <v>2051</v>
      </c>
      <c r="F1439" s="372" t="str">
        <f>IFERROR(VLOOKUP(E1439,[2]P!$D$2:$E$14,2,0),"Non")</f>
        <v>Non</v>
      </c>
      <c r="G1439" s="372" t="s">
        <v>675</v>
      </c>
      <c r="H1439" s="373" t="s">
        <v>675</v>
      </c>
      <c r="I1439" s="372" t="s">
        <v>2069</v>
      </c>
      <c r="J1439" s="374">
        <v>0.35</v>
      </c>
    </row>
    <row r="1440" spans="1:10" x14ac:dyDescent="0.3">
      <c r="A1440" s="369" t="s">
        <v>2953</v>
      </c>
      <c r="B1440" s="369" t="s">
        <v>380</v>
      </c>
      <c r="C1440" s="369" t="s">
        <v>2920</v>
      </c>
      <c r="D1440" s="369" t="s">
        <v>2925</v>
      </c>
      <c r="E1440" s="369" t="s">
        <v>2928</v>
      </c>
      <c r="F1440" s="369" t="str">
        <f>IFERROR(VLOOKUP(E1440,[2]P!$D$2:$E$14,2,0),"Non")</f>
        <v>Oui</v>
      </c>
      <c r="G1440" s="369" t="s">
        <v>666</v>
      </c>
      <c r="H1440" s="370" t="s">
        <v>7</v>
      </c>
      <c r="I1440" s="369" t="s">
        <v>2069</v>
      </c>
      <c r="J1440" s="371">
        <v>1.86</v>
      </c>
    </row>
    <row r="1441" spans="1:10" x14ac:dyDescent="0.3">
      <c r="A1441" s="372" t="s">
        <v>2953</v>
      </c>
      <c r="B1441" s="372" t="s">
        <v>3373</v>
      </c>
      <c r="C1441" s="372" t="s">
        <v>2920</v>
      </c>
      <c r="D1441" s="372" t="s">
        <v>2925</v>
      </c>
      <c r="E1441" s="372" t="s">
        <v>2945</v>
      </c>
      <c r="F1441" s="372" t="str">
        <f>IFERROR(VLOOKUP(E1441,[2]P!$D$2:$E$14,2,0),"Non")</f>
        <v>Oui</v>
      </c>
      <c r="G1441" s="372" t="s">
        <v>666</v>
      </c>
      <c r="H1441" s="373" t="s">
        <v>7</v>
      </c>
      <c r="I1441" s="372" t="s">
        <v>2069</v>
      </c>
      <c r="J1441" s="374">
        <v>0.02</v>
      </c>
    </row>
    <row r="1442" spans="1:10" x14ac:dyDescent="0.3">
      <c r="A1442" s="369" t="s">
        <v>2953</v>
      </c>
      <c r="B1442" s="369" t="s">
        <v>3374</v>
      </c>
      <c r="C1442" s="369" t="s">
        <v>2920</v>
      </c>
      <c r="D1442" s="369" t="s">
        <v>2925</v>
      </c>
      <c r="E1442" s="369" t="s">
        <v>2945</v>
      </c>
      <c r="F1442" s="369" t="str">
        <f>IFERROR(VLOOKUP(E1442,[2]P!$D$2:$E$14,2,0),"Non")</f>
        <v>Oui</v>
      </c>
      <c r="G1442" s="369" t="s">
        <v>666</v>
      </c>
      <c r="H1442" s="370" t="s">
        <v>7</v>
      </c>
      <c r="I1442" s="369" t="s">
        <v>2069</v>
      </c>
      <c r="J1442" s="371">
        <v>0.01</v>
      </c>
    </row>
    <row r="1443" spans="1:10" x14ac:dyDescent="0.3">
      <c r="A1443" s="372" t="s">
        <v>2953</v>
      </c>
      <c r="B1443" s="372" t="s">
        <v>3375</v>
      </c>
      <c r="C1443" s="372" t="s">
        <v>2920</v>
      </c>
      <c r="D1443" s="372" t="s">
        <v>2925</v>
      </c>
      <c r="E1443" s="372" t="s">
        <v>2945</v>
      </c>
      <c r="F1443" s="372" t="str">
        <f>IFERROR(VLOOKUP(E1443,[2]P!$D$2:$E$14,2,0),"Non")</f>
        <v>Oui</v>
      </c>
      <c r="G1443" s="372" t="s">
        <v>666</v>
      </c>
      <c r="H1443" s="373" t="s">
        <v>7</v>
      </c>
      <c r="I1443" s="372" t="s">
        <v>2069</v>
      </c>
      <c r="J1443" s="374">
        <v>0.03</v>
      </c>
    </row>
    <row r="1444" spans="1:10" x14ac:dyDescent="0.3">
      <c r="A1444" s="369" t="s">
        <v>2953</v>
      </c>
      <c r="B1444" s="369" t="s">
        <v>3376</v>
      </c>
      <c r="C1444" s="369" t="s">
        <v>2920</v>
      </c>
      <c r="D1444" s="369" t="s">
        <v>2925</v>
      </c>
      <c r="E1444" s="369" t="s">
        <v>2928</v>
      </c>
      <c r="F1444" s="369" t="str">
        <f>IFERROR(VLOOKUP(E1444,[2]P!$D$2:$E$14,2,0),"Non")</f>
        <v>Oui</v>
      </c>
      <c r="G1444" s="369" t="s">
        <v>666</v>
      </c>
      <c r="H1444" s="370" t="s">
        <v>7</v>
      </c>
      <c r="I1444" s="369" t="s">
        <v>2069</v>
      </c>
      <c r="J1444" s="371">
        <v>19.21</v>
      </c>
    </row>
    <row r="1445" spans="1:10" x14ac:dyDescent="0.3">
      <c r="A1445" s="372" t="s">
        <v>2953</v>
      </c>
      <c r="B1445" s="372" t="s">
        <v>3377</v>
      </c>
      <c r="C1445" s="372" t="s">
        <v>2920</v>
      </c>
      <c r="D1445" s="372" t="s">
        <v>2922</v>
      </c>
      <c r="E1445" s="372" t="s">
        <v>2042</v>
      </c>
      <c r="F1445" s="372" t="str">
        <f>IFERROR(VLOOKUP(E1445,[2]P!$D$2:$E$14,2,0),"Non")</f>
        <v>Non</v>
      </c>
      <c r="G1445" s="372" t="s">
        <v>675</v>
      </c>
      <c r="H1445" s="373" t="s">
        <v>675</v>
      </c>
      <c r="I1445" s="372" t="s">
        <v>2069</v>
      </c>
      <c r="J1445" s="374">
        <v>31.3</v>
      </c>
    </row>
    <row r="1446" spans="1:10" x14ac:dyDescent="0.3">
      <c r="A1446" s="369" t="s">
        <v>2953</v>
      </c>
      <c r="B1446" s="369" t="s">
        <v>3377</v>
      </c>
      <c r="C1446" s="369" t="s">
        <v>2920</v>
      </c>
      <c r="D1446" s="369" t="s">
        <v>2922</v>
      </c>
      <c r="E1446" s="369" t="s">
        <v>2052</v>
      </c>
      <c r="F1446" s="369" t="str">
        <f>IFERROR(VLOOKUP(E1446,[2]P!$D$2:$E$14,2,0),"Non")</f>
        <v>Non</v>
      </c>
      <c r="G1446" s="369" t="s">
        <v>675</v>
      </c>
      <c r="H1446" s="370" t="s">
        <v>675</v>
      </c>
      <c r="I1446" s="369" t="s">
        <v>2069</v>
      </c>
      <c r="J1446" s="371">
        <v>0.57999999999999996</v>
      </c>
    </row>
    <row r="1447" spans="1:10" x14ac:dyDescent="0.3">
      <c r="A1447" s="372" t="s">
        <v>2953</v>
      </c>
      <c r="B1447" s="372" t="s">
        <v>3377</v>
      </c>
      <c r="C1447" s="372" t="s">
        <v>2920</v>
      </c>
      <c r="D1447" s="372" t="s">
        <v>2922</v>
      </c>
      <c r="E1447" s="372" t="s">
        <v>2051</v>
      </c>
      <c r="F1447" s="372" t="str">
        <f>IFERROR(VLOOKUP(E1447,[2]P!$D$2:$E$14,2,0),"Non")</f>
        <v>Non</v>
      </c>
      <c r="G1447" s="372" t="s">
        <v>675</v>
      </c>
      <c r="H1447" s="373" t="s">
        <v>675</v>
      </c>
      <c r="I1447" s="372" t="s">
        <v>2069</v>
      </c>
      <c r="J1447" s="374">
        <v>0.77</v>
      </c>
    </row>
    <row r="1448" spans="1:10" x14ac:dyDescent="0.3">
      <c r="A1448" s="369" t="s">
        <v>2953</v>
      </c>
      <c r="B1448" s="369" t="s">
        <v>3377</v>
      </c>
      <c r="C1448" s="369" t="s">
        <v>2920</v>
      </c>
      <c r="D1448" s="369" t="s">
        <v>2922</v>
      </c>
      <c r="E1448" s="369" t="s">
        <v>2044</v>
      </c>
      <c r="F1448" s="369" t="str">
        <f>IFERROR(VLOOKUP(E1448,[2]P!$D$2:$E$14,2,0),"Non")</f>
        <v>Non</v>
      </c>
      <c r="G1448" s="369" t="s">
        <v>675</v>
      </c>
      <c r="H1448" s="370" t="s">
        <v>675</v>
      </c>
      <c r="I1448" s="369" t="s">
        <v>2069</v>
      </c>
      <c r="J1448" s="371">
        <v>0.25</v>
      </c>
    </row>
    <row r="1449" spans="1:10" x14ac:dyDescent="0.3">
      <c r="A1449" s="372" t="s">
        <v>2953</v>
      </c>
      <c r="B1449" s="372" t="s">
        <v>3377</v>
      </c>
      <c r="C1449" s="372" t="s">
        <v>2920</v>
      </c>
      <c r="D1449" s="372" t="s">
        <v>2922</v>
      </c>
      <c r="E1449" s="372" t="s">
        <v>2951</v>
      </c>
      <c r="F1449" s="372" t="str">
        <f>IFERROR(VLOOKUP(E1449,[2]P!$D$2:$E$14,2,0),"Non")</f>
        <v>Oui</v>
      </c>
      <c r="G1449" s="372" t="s">
        <v>666</v>
      </c>
      <c r="H1449" s="373" t="s">
        <v>7</v>
      </c>
      <c r="I1449" s="372" t="s">
        <v>2069</v>
      </c>
      <c r="J1449" s="374">
        <v>12.1</v>
      </c>
    </row>
    <row r="1450" spans="1:10" x14ac:dyDescent="0.3">
      <c r="A1450" s="369" t="s">
        <v>2953</v>
      </c>
      <c r="B1450" s="369" t="s">
        <v>168</v>
      </c>
      <c r="C1450" s="369" t="s">
        <v>2920</v>
      </c>
      <c r="D1450" s="369" t="s">
        <v>2925</v>
      </c>
      <c r="E1450" s="369" t="s">
        <v>1966</v>
      </c>
      <c r="F1450" s="369" t="str">
        <f>IFERROR(VLOOKUP(E1450,[2]P!$D$2:$E$14,2,0),"Non")</f>
        <v>Oui</v>
      </c>
      <c r="G1450" s="369" t="s">
        <v>666</v>
      </c>
      <c r="H1450" s="370" t="s">
        <v>7</v>
      </c>
      <c r="I1450" s="369" t="s">
        <v>2069</v>
      </c>
      <c r="J1450" s="371">
        <v>6</v>
      </c>
    </row>
    <row r="1451" spans="1:10" x14ac:dyDescent="0.3">
      <c r="A1451" s="372" t="s">
        <v>2953</v>
      </c>
      <c r="B1451" s="372" t="s">
        <v>168</v>
      </c>
      <c r="C1451" s="372" t="s">
        <v>2920</v>
      </c>
      <c r="D1451" s="372" t="s">
        <v>2925</v>
      </c>
      <c r="E1451" s="372" t="s">
        <v>2945</v>
      </c>
      <c r="F1451" s="372" t="str">
        <f>IFERROR(VLOOKUP(E1451,[2]P!$D$2:$E$14,2,0),"Non")</f>
        <v>Oui</v>
      </c>
      <c r="G1451" s="372" t="s">
        <v>666</v>
      </c>
      <c r="H1451" s="373" t="s">
        <v>7</v>
      </c>
      <c r="I1451" s="372" t="s">
        <v>2069</v>
      </c>
      <c r="J1451" s="374">
        <v>0.03</v>
      </c>
    </row>
    <row r="1452" spans="1:10" x14ac:dyDescent="0.3">
      <c r="A1452" s="369" t="s">
        <v>2953</v>
      </c>
      <c r="B1452" s="369" t="s">
        <v>168</v>
      </c>
      <c r="C1452" s="369" t="s">
        <v>2920</v>
      </c>
      <c r="D1452" s="369" t="s">
        <v>2925</v>
      </c>
      <c r="E1452" s="369" t="s">
        <v>2928</v>
      </c>
      <c r="F1452" s="369" t="str">
        <f>IFERROR(VLOOKUP(E1452,[2]P!$D$2:$E$14,2,0),"Non")</f>
        <v>Oui</v>
      </c>
      <c r="G1452" s="369" t="s">
        <v>666</v>
      </c>
      <c r="H1452" s="370" t="s">
        <v>7</v>
      </c>
      <c r="I1452" s="369" t="s">
        <v>2069</v>
      </c>
      <c r="J1452" s="371">
        <v>8.27</v>
      </c>
    </row>
    <row r="1453" spans="1:10" x14ac:dyDescent="0.3">
      <c r="A1453" s="372" t="s">
        <v>2953</v>
      </c>
      <c r="B1453" s="372" t="s">
        <v>345</v>
      </c>
      <c r="C1453" s="372" t="s">
        <v>2920</v>
      </c>
      <c r="D1453" s="372" t="s">
        <v>2925</v>
      </c>
      <c r="E1453" s="372" t="s">
        <v>1966</v>
      </c>
      <c r="F1453" s="372" t="str">
        <f>IFERROR(VLOOKUP(E1453,[2]P!$D$2:$E$14,2,0),"Non")</f>
        <v>Oui</v>
      </c>
      <c r="G1453" s="372" t="s">
        <v>666</v>
      </c>
      <c r="H1453" s="373" t="s">
        <v>7</v>
      </c>
      <c r="I1453" s="372" t="s">
        <v>2069</v>
      </c>
      <c r="J1453" s="374">
        <v>2</v>
      </c>
    </row>
    <row r="1454" spans="1:10" x14ac:dyDescent="0.3">
      <c r="A1454" s="369" t="s">
        <v>2953</v>
      </c>
      <c r="B1454" s="369" t="s">
        <v>345</v>
      </c>
      <c r="C1454" s="369" t="s">
        <v>2920</v>
      </c>
      <c r="D1454" s="369" t="s">
        <v>2925</v>
      </c>
      <c r="E1454" s="369" t="s">
        <v>2945</v>
      </c>
      <c r="F1454" s="369" t="str">
        <f>IFERROR(VLOOKUP(E1454,[2]P!$D$2:$E$14,2,0),"Non")</f>
        <v>Oui</v>
      </c>
      <c r="G1454" s="369" t="s">
        <v>666</v>
      </c>
      <c r="H1454" s="370" t="s">
        <v>7</v>
      </c>
      <c r="I1454" s="369" t="s">
        <v>2069</v>
      </c>
      <c r="J1454" s="371">
        <v>0.01</v>
      </c>
    </row>
    <row r="1455" spans="1:10" x14ac:dyDescent="0.3">
      <c r="A1455" s="372" t="s">
        <v>2953</v>
      </c>
      <c r="B1455" s="372" t="s">
        <v>603</v>
      </c>
      <c r="C1455" s="372" t="s">
        <v>2920</v>
      </c>
      <c r="D1455" s="372" t="s">
        <v>2925</v>
      </c>
      <c r="E1455" s="372" t="s">
        <v>2945</v>
      </c>
      <c r="F1455" s="372" t="str">
        <f>IFERROR(VLOOKUP(E1455,[2]P!$D$2:$E$14,2,0),"Non")</f>
        <v>Oui</v>
      </c>
      <c r="G1455" s="372" t="s">
        <v>666</v>
      </c>
      <c r="H1455" s="373" t="s">
        <v>7</v>
      </c>
      <c r="I1455" s="372" t="s">
        <v>2069</v>
      </c>
      <c r="J1455" s="374">
        <v>0.01</v>
      </c>
    </row>
    <row r="1456" spans="1:10" x14ac:dyDescent="0.3">
      <c r="A1456" s="369" t="s">
        <v>2953</v>
      </c>
      <c r="B1456" s="369" t="s">
        <v>3378</v>
      </c>
      <c r="C1456" s="369" t="s">
        <v>2920</v>
      </c>
      <c r="D1456" s="369" t="s">
        <v>2925</v>
      </c>
      <c r="E1456" s="369" t="s">
        <v>1955</v>
      </c>
      <c r="F1456" s="369" t="str">
        <f>IFERROR(VLOOKUP(E1456,[2]P!$D$2:$E$14,2,0),"Non")</f>
        <v>Oui</v>
      </c>
      <c r="G1456" s="369" t="s">
        <v>666</v>
      </c>
      <c r="H1456" s="370" t="s">
        <v>7</v>
      </c>
      <c r="I1456" s="369" t="s">
        <v>2069</v>
      </c>
      <c r="J1456" s="371">
        <v>31.86</v>
      </c>
    </row>
    <row r="1457" spans="1:10" x14ac:dyDescent="0.3">
      <c r="A1457" s="372" t="s">
        <v>2953</v>
      </c>
      <c r="B1457" s="372" t="s">
        <v>532</v>
      </c>
      <c r="C1457" s="372" t="s">
        <v>2920</v>
      </c>
      <c r="D1457" s="372" t="s">
        <v>2925</v>
      </c>
      <c r="E1457" s="372" t="s">
        <v>2945</v>
      </c>
      <c r="F1457" s="372" t="str">
        <f>IFERROR(VLOOKUP(E1457,[2]P!$D$2:$E$14,2,0),"Non")</f>
        <v>Oui</v>
      </c>
      <c r="G1457" s="372" t="s">
        <v>666</v>
      </c>
      <c r="H1457" s="373" t="s">
        <v>7</v>
      </c>
      <c r="I1457" s="372" t="s">
        <v>2069</v>
      </c>
      <c r="J1457" s="374">
        <v>0.02</v>
      </c>
    </row>
    <row r="1458" spans="1:10" x14ac:dyDescent="0.3">
      <c r="A1458" s="369" t="s">
        <v>2953</v>
      </c>
      <c r="B1458" s="369" t="s">
        <v>523</v>
      </c>
      <c r="C1458" s="369" t="s">
        <v>2920</v>
      </c>
      <c r="D1458" s="369" t="s">
        <v>2925</v>
      </c>
      <c r="E1458" s="369" t="s">
        <v>2945</v>
      </c>
      <c r="F1458" s="369" t="str">
        <f>IFERROR(VLOOKUP(E1458,[2]P!$D$2:$E$14,2,0),"Non")</f>
        <v>Oui</v>
      </c>
      <c r="G1458" s="369" t="s">
        <v>666</v>
      </c>
      <c r="H1458" s="370" t="s">
        <v>7</v>
      </c>
      <c r="I1458" s="369" t="s">
        <v>2069</v>
      </c>
      <c r="J1458" s="371">
        <v>0.02</v>
      </c>
    </row>
    <row r="1459" spans="1:10" x14ac:dyDescent="0.3">
      <c r="A1459" s="372" t="s">
        <v>2953</v>
      </c>
      <c r="B1459" s="372" t="s">
        <v>3379</v>
      </c>
      <c r="C1459" s="372" t="s">
        <v>2920</v>
      </c>
      <c r="D1459" s="372" t="s">
        <v>2925</v>
      </c>
      <c r="E1459" s="372" t="s">
        <v>2945</v>
      </c>
      <c r="F1459" s="372" t="str">
        <f>IFERROR(VLOOKUP(E1459,[2]P!$D$2:$E$14,2,0),"Non")</f>
        <v>Oui</v>
      </c>
      <c r="G1459" s="372" t="s">
        <v>666</v>
      </c>
      <c r="H1459" s="373" t="s">
        <v>7</v>
      </c>
      <c r="I1459" s="372" t="s">
        <v>2069</v>
      </c>
      <c r="J1459" s="374">
        <v>0.02</v>
      </c>
    </row>
    <row r="1460" spans="1:10" x14ac:dyDescent="0.3">
      <c r="A1460" s="369" t="s">
        <v>2953</v>
      </c>
      <c r="B1460" s="369" t="s">
        <v>3380</v>
      </c>
      <c r="C1460" s="369" t="s">
        <v>2920</v>
      </c>
      <c r="D1460" s="369" t="s">
        <v>2925</v>
      </c>
      <c r="E1460" s="369" t="s">
        <v>2945</v>
      </c>
      <c r="F1460" s="369" t="str">
        <f>IFERROR(VLOOKUP(E1460,[2]P!$D$2:$E$14,2,0),"Non")</f>
        <v>Oui</v>
      </c>
      <c r="G1460" s="369" t="s">
        <v>666</v>
      </c>
      <c r="H1460" s="370" t="s">
        <v>7</v>
      </c>
      <c r="I1460" s="369" t="s">
        <v>2069</v>
      </c>
      <c r="J1460" s="371">
        <v>0.02</v>
      </c>
    </row>
    <row r="1461" spans="1:10" x14ac:dyDescent="0.3">
      <c r="A1461" s="372" t="s">
        <v>2953</v>
      </c>
      <c r="B1461" s="372" t="s">
        <v>3381</v>
      </c>
      <c r="C1461" s="372" t="s">
        <v>2920</v>
      </c>
      <c r="D1461" s="372" t="s">
        <v>2925</v>
      </c>
      <c r="E1461" s="372" t="s">
        <v>2928</v>
      </c>
      <c r="F1461" s="372" t="str">
        <f>IFERROR(VLOOKUP(E1461,[2]P!$D$2:$E$14,2,0),"Non")</f>
        <v>Oui</v>
      </c>
      <c r="G1461" s="372" t="s">
        <v>666</v>
      </c>
      <c r="H1461" s="373" t="s">
        <v>7</v>
      </c>
      <c r="I1461" s="372" t="s">
        <v>2069</v>
      </c>
      <c r="J1461" s="374">
        <v>2.6</v>
      </c>
    </row>
    <row r="1462" spans="1:10" x14ac:dyDescent="0.3">
      <c r="A1462" s="369" t="s">
        <v>2953</v>
      </c>
      <c r="B1462" s="369" t="s">
        <v>3382</v>
      </c>
      <c r="C1462" s="369" t="s">
        <v>2920</v>
      </c>
      <c r="D1462" s="369" t="s">
        <v>2925</v>
      </c>
      <c r="E1462" s="369" t="s">
        <v>2928</v>
      </c>
      <c r="F1462" s="369" t="str">
        <f>IFERROR(VLOOKUP(E1462,[2]P!$D$2:$E$14,2,0),"Non")</f>
        <v>Oui</v>
      </c>
      <c r="G1462" s="369" t="s">
        <v>666</v>
      </c>
      <c r="H1462" s="370" t="s">
        <v>7</v>
      </c>
      <c r="I1462" s="369" t="s">
        <v>2069</v>
      </c>
      <c r="J1462" s="371">
        <v>2.91</v>
      </c>
    </row>
    <row r="1463" spans="1:10" x14ac:dyDescent="0.3">
      <c r="A1463" s="372" t="s">
        <v>2953</v>
      </c>
      <c r="B1463" s="372" t="s">
        <v>3383</v>
      </c>
      <c r="C1463" s="372" t="s">
        <v>2920</v>
      </c>
      <c r="D1463" s="372" t="s">
        <v>2925</v>
      </c>
      <c r="E1463" s="372" t="s">
        <v>2945</v>
      </c>
      <c r="F1463" s="372" t="str">
        <f>IFERROR(VLOOKUP(E1463,[2]P!$D$2:$E$14,2,0),"Non")</f>
        <v>Oui</v>
      </c>
      <c r="G1463" s="372" t="s">
        <v>666</v>
      </c>
      <c r="H1463" s="373" t="s">
        <v>7</v>
      </c>
      <c r="I1463" s="372" t="s">
        <v>2069</v>
      </c>
      <c r="J1463" s="374">
        <v>0.01</v>
      </c>
    </row>
    <row r="1464" spans="1:10" x14ac:dyDescent="0.3">
      <c r="A1464" s="369" t="s">
        <v>2953</v>
      </c>
      <c r="B1464" s="369" t="s">
        <v>3384</v>
      </c>
      <c r="C1464" s="369" t="s">
        <v>2920</v>
      </c>
      <c r="D1464" s="369" t="s">
        <v>2925</v>
      </c>
      <c r="E1464" s="369" t="s">
        <v>1966</v>
      </c>
      <c r="F1464" s="369" t="str">
        <f>IFERROR(VLOOKUP(E1464,[2]P!$D$2:$E$14,2,0),"Non")</f>
        <v>Oui</v>
      </c>
      <c r="G1464" s="369" t="s">
        <v>666</v>
      </c>
      <c r="H1464" s="370" t="s">
        <v>7</v>
      </c>
      <c r="I1464" s="369" t="s">
        <v>2069</v>
      </c>
      <c r="J1464" s="371">
        <v>8</v>
      </c>
    </row>
    <row r="1465" spans="1:10" x14ac:dyDescent="0.3">
      <c r="A1465" s="372" t="s">
        <v>2953</v>
      </c>
      <c r="B1465" s="372" t="s">
        <v>3384</v>
      </c>
      <c r="C1465" s="372" t="s">
        <v>2920</v>
      </c>
      <c r="D1465" s="372" t="s">
        <v>2925</v>
      </c>
      <c r="E1465" s="372" t="s">
        <v>2928</v>
      </c>
      <c r="F1465" s="372" t="str">
        <f>IFERROR(VLOOKUP(E1465,[2]P!$D$2:$E$14,2,0),"Non")</f>
        <v>Oui</v>
      </c>
      <c r="G1465" s="372" t="s">
        <v>666</v>
      </c>
      <c r="H1465" s="373" t="s">
        <v>7</v>
      </c>
      <c r="I1465" s="372" t="s">
        <v>2069</v>
      </c>
      <c r="J1465" s="374">
        <v>0.24</v>
      </c>
    </row>
    <row r="1466" spans="1:10" x14ac:dyDescent="0.3">
      <c r="A1466" s="369" t="s">
        <v>2953</v>
      </c>
      <c r="B1466" s="369" t="s">
        <v>642</v>
      </c>
      <c r="C1466" s="369" t="s">
        <v>2920</v>
      </c>
      <c r="D1466" s="369" t="s">
        <v>2925</v>
      </c>
      <c r="E1466" s="369" t="s">
        <v>2945</v>
      </c>
      <c r="F1466" s="369" t="str">
        <f>IFERROR(VLOOKUP(E1466,[2]P!$D$2:$E$14,2,0),"Non")</f>
        <v>Oui</v>
      </c>
      <c r="G1466" s="369" t="s">
        <v>666</v>
      </c>
      <c r="H1466" s="370" t="s">
        <v>7</v>
      </c>
      <c r="I1466" s="369" t="s">
        <v>2069</v>
      </c>
      <c r="J1466" s="371">
        <v>0.01</v>
      </c>
    </row>
    <row r="1467" spans="1:10" x14ac:dyDescent="0.3">
      <c r="A1467" s="372" t="s">
        <v>2953</v>
      </c>
      <c r="B1467" s="372" t="s">
        <v>3385</v>
      </c>
      <c r="C1467" s="372" t="s">
        <v>2920</v>
      </c>
      <c r="D1467" s="372" t="s">
        <v>2925</v>
      </c>
      <c r="E1467" s="372" t="s">
        <v>2928</v>
      </c>
      <c r="F1467" s="372" t="str">
        <f>IFERROR(VLOOKUP(E1467,[2]P!$D$2:$E$14,2,0),"Non")</f>
        <v>Oui</v>
      </c>
      <c r="G1467" s="372" t="s">
        <v>666</v>
      </c>
      <c r="H1467" s="373" t="s">
        <v>7</v>
      </c>
      <c r="I1467" s="372" t="s">
        <v>2069</v>
      </c>
      <c r="J1467" s="374">
        <v>2.34</v>
      </c>
    </row>
    <row r="1468" spans="1:10" x14ac:dyDescent="0.3">
      <c r="A1468" s="369" t="s">
        <v>2953</v>
      </c>
      <c r="B1468" s="369" t="s">
        <v>491</v>
      </c>
      <c r="C1468" s="369" t="s">
        <v>2920</v>
      </c>
      <c r="D1468" s="369" t="s">
        <v>2925</v>
      </c>
      <c r="E1468" s="369" t="s">
        <v>2945</v>
      </c>
      <c r="F1468" s="369" t="str">
        <f>IFERROR(VLOOKUP(E1468,[2]P!$D$2:$E$14,2,0),"Non")</f>
        <v>Oui</v>
      </c>
      <c r="G1468" s="369" t="s">
        <v>666</v>
      </c>
      <c r="H1468" s="370" t="s">
        <v>7</v>
      </c>
      <c r="I1468" s="369" t="s">
        <v>2069</v>
      </c>
      <c r="J1468" s="371">
        <v>0.03</v>
      </c>
    </row>
    <row r="1469" spans="1:10" x14ac:dyDescent="0.3">
      <c r="A1469" s="372" t="s">
        <v>2953</v>
      </c>
      <c r="B1469" s="372" t="s">
        <v>1878</v>
      </c>
      <c r="C1469" s="372" t="s">
        <v>2920</v>
      </c>
      <c r="D1469" s="372" t="s">
        <v>2925</v>
      </c>
      <c r="E1469" s="372" t="s">
        <v>1955</v>
      </c>
      <c r="F1469" s="372" t="str">
        <f>IFERROR(VLOOKUP(E1469,[2]P!$D$2:$E$14,2,0),"Non")</f>
        <v>Oui</v>
      </c>
      <c r="G1469" s="372" t="s">
        <v>666</v>
      </c>
      <c r="H1469" s="373" t="s">
        <v>7</v>
      </c>
      <c r="I1469" s="372" t="s">
        <v>2069</v>
      </c>
      <c r="J1469" s="374">
        <v>4.1899999954341913</v>
      </c>
    </row>
    <row r="1470" spans="1:10" x14ac:dyDescent="0.3">
      <c r="A1470" s="369" t="s">
        <v>2953</v>
      </c>
      <c r="B1470" s="369" t="s">
        <v>614</v>
      </c>
      <c r="C1470" s="369" t="s">
        <v>2920</v>
      </c>
      <c r="D1470" s="369" t="s">
        <v>2925</v>
      </c>
      <c r="E1470" s="369" t="s">
        <v>2945</v>
      </c>
      <c r="F1470" s="369" t="str">
        <f>IFERROR(VLOOKUP(E1470,[2]P!$D$2:$E$14,2,0),"Non")</f>
        <v>Oui</v>
      </c>
      <c r="G1470" s="369" t="s">
        <v>666</v>
      </c>
      <c r="H1470" s="370" t="s">
        <v>7</v>
      </c>
      <c r="I1470" s="369" t="s">
        <v>2069</v>
      </c>
      <c r="J1470" s="371">
        <v>0.01</v>
      </c>
    </row>
    <row r="1471" spans="1:10" x14ac:dyDescent="0.3">
      <c r="A1471" s="372" t="s">
        <v>2953</v>
      </c>
      <c r="B1471" s="372" t="s">
        <v>649</v>
      </c>
      <c r="C1471" s="372" t="s">
        <v>2920</v>
      </c>
      <c r="D1471" s="372" t="s">
        <v>2925</v>
      </c>
      <c r="E1471" s="372" t="s">
        <v>2945</v>
      </c>
      <c r="F1471" s="372" t="str">
        <f>IFERROR(VLOOKUP(E1471,[2]P!$D$2:$E$14,2,0),"Non")</f>
        <v>Oui</v>
      </c>
      <c r="G1471" s="372" t="s">
        <v>666</v>
      </c>
      <c r="H1471" s="373" t="s">
        <v>7</v>
      </c>
      <c r="I1471" s="372" t="s">
        <v>2069</v>
      </c>
      <c r="J1471" s="374">
        <v>0.01</v>
      </c>
    </row>
    <row r="1472" spans="1:10" x14ac:dyDescent="0.3">
      <c r="A1472" s="369" t="s">
        <v>2953</v>
      </c>
      <c r="B1472" s="369" t="s">
        <v>619</v>
      </c>
      <c r="C1472" s="369" t="s">
        <v>2920</v>
      </c>
      <c r="D1472" s="369" t="s">
        <v>2925</v>
      </c>
      <c r="E1472" s="369" t="s">
        <v>2945</v>
      </c>
      <c r="F1472" s="369" t="str">
        <f>IFERROR(VLOOKUP(E1472,[2]P!$D$2:$E$14,2,0),"Non")</f>
        <v>Oui</v>
      </c>
      <c r="G1472" s="369" t="s">
        <v>666</v>
      </c>
      <c r="H1472" s="370" t="s">
        <v>7</v>
      </c>
      <c r="I1472" s="369" t="s">
        <v>2069</v>
      </c>
      <c r="J1472" s="371">
        <v>0.01</v>
      </c>
    </row>
    <row r="1473" spans="1:10" x14ac:dyDescent="0.3">
      <c r="A1473" s="372" t="s">
        <v>2953</v>
      </c>
      <c r="B1473" s="372" t="s">
        <v>596</v>
      </c>
      <c r="C1473" s="372" t="s">
        <v>2920</v>
      </c>
      <c r="D1473" s="372" t="s">
        <v>2925</v>
      </c>
      <c r="E1473" s="372" t="s">
        <v>2945</v>
      </c>
      <c r="F1473" s="372" t="str">
        <f>IFERROR(VLOOKUP(E1473,[2]P!$D$2:$E$14,2,0),"Non")</f>
        <v>Oui</v>
      </c>
      <c r="G1473" s="372" t="s">
        <v>666</v>
      </c>
      <c r="H1473" s="373" t="s">
        <v>7</v>
      </c>
      <c r="I1473" s="372" t="s">
        <v>2069</v>
      </c>
      <c r="J1473" s="374">
        <v>0.01</v>
      </c>
    </row>
    <row r="1474" spans="1:10" x14ac:dyDescent="0.3">
      <c r="A1474" s="369" t="s">
        <v>2953</v>
      </c>
      <c r="B1474" s="369" t="s">
        <v>366</v>
      </c>
      <c r="C1474" s="369" t="s">
        <v>2920</v>
      </c>
      <c r="D1474" s="369" t="s">
        <v>2925</v>
      </c>
      <c r="E1474" s="369" t="s">
        <v>1966</v>
      </c>
      <c r="F1474" s="369" t="str">
        <f>IFERROR(VLOOKUP(E1474,[2]P!$D$2:$E$14,2,0),"Non")</f>
        <v>Oui</v>
      </c>
      <c r="G1474" s="369" t="s">
        <v>666</v>
      </c>
      <c r="H1474" s="370" t="s">
        <v>7</v>
      </c>
      <c r="I1474" s="369" t="s">
        <v>2069</v>
      </c>
      <c r="J1474" s="371">
        <v>2.0099999999999998</v>
      </c>
    </row>
    <row r="1475" spans="1:10" x14ac:dyDescent="0.3">
      <c r="A1475" s="372" t="s">
        <v>2953</v>
      </c>
      <c r="B1475" s="372" t="s">
        <v>623</v>
      </c>
      <c r="C1475" s="372" t="s">
        <v>2920</v>
      </c>
      <c r="D1475" s="372" t="s">
        <v>2925</v>
      </c>
      <c r="E1475" s="372" t="s">
        <v>2945</v>
      </c>
      <c r="F1475" s="372" t="str">
        <f>IFERROR(VLOOKUP(E1475,[2]P!$D$2:$E$14,2,0),"Non")</f>
        <v>Oui</v>
      </c>
      <c r="G1475" s="372" t="s">
        <v>666</v>
      </c>
      <c r="H1475" s="373" t="s">
        <v>7</v>
      </c>
      <c r="I1475" s="372" t="s">
        <v>2069</v>
      </c>
      <c r="J1475" s="374">
        <v>0.01</v>
      </c>
    </row>
    <row r="1476" spans="1:10" x14ac:dyDescent="0.3">
      <c r="A1476" s="369" t="s">
        <v>2953</v>
      </c>
      <c r="B1476" s="369" t="s">
        <v>638</v>
      </c>
      <c r="C1476" s="369" t="s">
        <v>2920</v>
      </c>
      <c r="D1476" s="369" t="s">
        <v>2925</v>
      </c>
      <c r="E1476" s="369" t="s">
        <v>2945</v>
      </c>
      <c r="F1476" s="369" t="str">
        <f>IFERROR(VLOOKUP(E1476,[2]P!$D$2:$E$14,2,0),"Non")</f>
        <v>Oui</v>
      </c>
      <c r="G1476" s="369" t="s">
        <v>666</v>
      </c>
      <c r="H1476" s="370" t="s">
        <v>7</v>
      </c>
      <c r="I1476" s="369" t="s">
        <v>2069</v>
      </c>
      <c r="J1476" s="371">
        <v>0.02</v>
      </c>
    </row>
    <row r="1477" spans="1:10" x14ac:dyDescent="0.3">
      <c r="A1477" s="372" t="s">
        <v>2953</v>
      </c>
      <c r="B1477" s="372" t="s">
        <v>3386</v>
      </c>
      <c r="C1477" s="372" t="s">
        <v>2920</v>
      </c>
      <c r="D1477" s="372" t="s">
        <v>2925</v>
      </c>
      <c r="E1477" s="372" t="s">
        <v>1966</v>
      </c>
      <c r="F1477" s="372" t="str">
        <f>IFERROR(VLOOKUP(E1477,[2]P!$D$2:$E$14,2,0),"Non")</f>
        <v>Oui</v>
      </c>
      <c r="G1477" s="372" t="s">
        <v>666</v>
      </c>
      <c r="H1477" s="373" t="s">
        <v>7</v>
      </c>
      <c r="I1477" s="372" t="s">
        <v>2069</v>
      </c>
      <c r="J1477" s="374">
        <v>2</v>
      </c>
    </row>
    <row r="1478" spans="1:10" x14ac:dyDescent="0.3">
      <c r="A1478" s="369" t="s">
        <v>2953</v>
      </c>
      <c r="B1478" s="369" t="s">
        <v>616</v>
      </c>
      <c r="C1478" s="369" t="s">
        <v>2920</v>
      </c>
      <c r="D1478" s="369" t="s">
        <v>2925</v>
      </c>
      <c r="E1478" s="369" t="s">
        <v>2945</v>
      </c>
      <c r="F1478" s="369" t="str">
        <f>IFERROR(VLOOKUP(E1478,[2]P!$D$2:$E$14,2,0),"Non")</f>
        <v>Oui</v>
      </c>
      <c r="G1478" s="369" t="s">
        <v>666</v>
      </c>
      <c r="H1478" s="370" t="s">
        <v>7</v>
      </c>
      <c r="I1478" s="369" t="s">
        <v>2069</v>
      </c>
      <c r="J1478" s="371">
        <v>0.01</v>
      </c>
    </row>
    <row r="1479" spans="1:10" x14ac:dyDescent="0.3">
      <c r="A1479" s="372" t="s">
        <v>2953</v>
      </c>
      <c r="B1479" s="372" t="s">
        <v>409</v>
      </c>
      <c r="C1479" s="372" t="s">
        <v>2920</v>
      </c>
      <c r="D1479" s="372" t="s">
        <v>2925</v>
      </c>
      <c r="E1479" s="372" t="s">
        <v>2928</v>
      </c>
      <c r="F1479" s="372" t="str">
        <f>IFERROR(VLOOKUP(E1479,[2]P!$D$2:$E$14,2,0),"Non")</f>
        <v>Oui</v>
      </c>
      <c r="G1479" s="372" t="s">
        <v>666</v>
      </c>
      <c r="H1479" s="373" t="s">
        <v>7</v>
      </c>
      <c r="I1479" s="372" t="s">
        <v>2069</v>
      </c>
      <c r="J1479" s="374">
        <v>0.85</v>
      </c>
    </row>
    <row r="1480" spans="1:10" x14ac:dyDescent="0.3">
      <c r="A1480" s="369" t="s">
        <v>2953</v>
      </c>
      <c r="B1480" s="369" t="s">
        <v>3387</v>
      </c>
      <c r="C1480" s="369" t="s">
        <v>2920</v>
      </c>
      <c r="D1480" s="369" t="s">
        <v>2925</v>
      </c>
      <c r="E1480" s="369" t="s">
        <v>1966</v>
      </c>
      <c r="F1480" s="369" t="str">
        <f>IFERROR(VLOOKUP(E1480,[2]P!$D$2:$E$14,2,0),"Non")</f>
        <v>Oui</v>
      </c>
      <c r="G1480" s="369" t="s">
        <v>666</v>
      </c>
      <c r="H1480" s="370" t="s">
        <v>7</v>
      </c>
      <c r="I1480" s="369" t="s">
        <v>2069</v>
      </c>
      <c r="J1480" s="371">
        <v>2</v>
      </c>
    </row>
    <row r="1481" spans="1:10" x14ac:dyDescent="0.3">
      <c r="A1481" s="372" t="s">
        <v>2953</v>
      </c>
      <c r="B1481" s="372" t="s">
        <v>622</v>
      </c>
      <c r="C1481" s="372" t="s">
        <v>2920</v>
      </c>
      <c r="D1481" s="372" t="s">
        <v>2925</v>
      </c>
      <c r="E1481" s="372" t="s">
        <v>2945</v>
      </c>
      <c r="F1481" s="372" t="str">
        <f>IFERROR(VLOOKUP(E1481,[2]P!$D$2:$E$14,2,0),"Non")</f>
        <v>Oui</v>
      </c>
      <c r="G1481" s="372" t="s">
        <v>666</v>
      </c>
      <c r="H1481" s="373" t="s">
        <v>7</v>
      </c>
      <c r="I1481" s="372" t="s">
        <v>2069</v>
      </c>
      <c r="J1481" s="374">
        <v>0.01</v>
      </c>
    </row>
    <row r="1482" spans="1:10" x14ac:dyDescent="0.3">
      <c r="A1482" s="369" t="s">
        <v>2953</v>
      </c>
      <c r="B1482" s="369" t="s">
        <v>630</v>
      </c>
      <c r="C1482" s="369" t="s">
        <v>2920</v>
      </c>
      <c r="D1482" s="369" t="s">
        <v>2925</v>
      </c>
      <c r="E1482" s="369" t="s">
        <v>2945</v>
      </c>
      <c r="F1482" s="369" t="str">
        <f>IFERROR(VLOOKUP(E1482,[2]P!$D$2:$E$14,2,0),"Non")</f>
        <v>Oui</v>
      </c>
      <c r="G1482" s="369" t="s">
        <v>666</v>
      </c>
      <c r="H1482" s="370" t="s">
        <v>7</v>
      </c>
      <c r="I1482" s="369" t="s">
        <v>2069</v>
      </c>
      <c r="J1482" s="371">
        <v>0.01</v>
      </c>
    </row>
    <row r="1483" spans="1:10" x14ac:dyDescent="0.3">
      <c r="A1483" s="372" t="s">
        <v>2953</v>
      </c>
      <c r="B1483" s="372" t="s">
        <v>607</v>
      </c>
      <c r="C1483" s="372" t="s">
        <v>2920</v>
      </c>
      <c r="D1483" s="372" t="s">
        <v>2925</v>
      </c>
      <c r="E1483" s="372" t="s">
        <v>2945</v>
      </c>
      <c r="F1483" s="372" t="str">
        <f>IFERROR(VLOOKUP(E1483,[2]P!$D$2:$E$14,2,0),"Non")</f>
        <v>Oui</v>
      </c>
      <c r="G1483" s="372" t="s">
        <v>666</v>
      </c>
      <c r="H1483" s="373" t="s">
        <v>7</v>
      </c>
      <c r="I1483" s="372" t="s">
        <v>2069</v>
      </c>
      <c r="J1483" s="374">
        <v>0.01</v>
      </c>
    </row>
    <row r="1484" spans="1:10" x14ac:dyDescent="0.3">
      <c r="A1484" s="369" t="s">
        <v>2953</v>
      </c>
      <c r="B1484" s="369" t="s">
        <v>360</v>
      </c>
      <c r="C1484" s="369" t="s">
        <v>2920</v>
      </c>
      <c r="D1484" s="369" t="s">
        <v>2925</v>
      </c>
      <c r="E1484" s="369" t="s">
        <v>1966</v>
      </c>
      <c r="F1484" s="369" t="str">
        <f>IFERROR(VLOOKUP(E1484,[2]P!$D$2:$E$14,2,0),"Non")</f>
        <v>Oui</v>
      </c>
      <c r="G1484" s="369" t="s">
        <v>666</v>
      </c>
      <c r="H1484" s="370" t="s">
        <v>7</v>
      </c>
      <c r="I1484" s="369" t="s">
        <v>2069</v>
      </c>
      <c r="J1484" s="371">
        <v>2</v>
      </c>
    </row>
    <row r="1485" spans="1:10" ht="15" x14ac:dyDescent="0.3">
      <c r="A1485" s="375"/>
      <c r="B1485" s="376"/>
      <c r="C1485" s="375" t="s">
        <v>0</v>
      </c>
      <c r="D1485" s="376"/>
      <c r="E1485" s="376"/>
      <c r="F1485" s="376"/>
      <c r="G1485" s="376"/>
      <c r="H1485" s="376"/>
      <c r="I1485" s="376"/>
      <c r="J1485" s="377">
        <f>SUM(J4:J1484)</f>
        <v>291701.62</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171"/>
  <sheetViews>
    <sheetView zoomScale="80" zoomScaleNormal="80" workbookViewId="0">
      <selection activeCell="I1" sqref="I1"/>
    </sheetView>
  </sheetViews>
  <sheetFormatPr baseColWidth="10" defaultColWidth="11.5703125" defaultRowHeight="13.5" x14ac:dyDescent="0.3"/>
  <cols>
    <col min="1" max="1" width="10.42578125" style="297" customWidth="1"/>
    <col min="2" max="2" width="11.7109375" style="297" bestFit="1" customWidth="1"/>
    <col min="3" max="3" width="16" style="297" customWidth="1"/>
    <col min="4" max="4" width="61.28515625" style="297" bestFit="1" customWidth="1"/>
    <col min="5" max="5" width="20.140625" style="297" customWidth="1"/>
    <col min="6" max="7" width="12.42578125" style="297" bestFit="1" customWidth="1"/>
    <col min="8" max="8" width="12.28515625" style="297" bestFit="1" customWidth="1"/>
    <col min="9" max="9" width="34.42578125" style="297" bestFit="1" customWidth="1"/>
    <col min="10" max="10" width="28.5703125" style="297" bestFit="1" customWidth="1"/>
    <col min="11" max="16384" width="11.5703125" style="297"/>
  </cols>
  <sheetData>
    <row r="1" spans="1:10" ht="15" x14ac:dyDescent="0.3">
      <c r="A1" s="2" t="s">
        <v>2848</v>
      </c>
    </row>
    <row r="2" spans="1:10" x14ac:dyDescent="0.3">
      <c r="A2" s="29"/>
    </row>
    <row r="3" spans="1:10" s="304" customFormat="1" x14ac:dyDescent="0.3">
      <c r="A3" s="29" t="s">
        <v>3725</v>
      </c>
    </row>
    <row r="4" spans="1:10" ht="27.75" thickBot="1" x14ac:dyDescent="0.35">
      <c r="A4" s="368" t="s">
        <v>3413</v>
      </c>
      <c r="B4" s="368" t="s">
        <v>3414</v>
      </c>
      <c r="C4" s="368" t="s">
        <v>3415</v>
      </c>
      <c r="D4" s="368" t="s">
        <v>3416</v>
      </c>
      <c r="E4" s="368" t="s">
        <v>3417</v>
      </c>
      <c r="F4" s="368" t="s">
        <v>1849</v>
      </c>
      <c r="G4" s="368" t="s">
        <v>1850</v>
      </c>
      <c r="H4" s="368" t="s">
        <v>3418</v>
      </c>
      <c r="I4" s="368" t="s">
        <v>3419</v>
      </c>
      <c r="J4" s="368" t="s">
        <v>3420</v>
      </c>
    </row>
    <row r="5" spans="1:10" ht="15" x14ac:dyDescent="0.35">
      <c r="A5" s="392">
        <v>1</v>
      </c>
      <c r="B5" s="392">
        <v>3141</v>
      </c>
      <c r="C5" s="392" t="s">
        <v>3421</v>
      </c>
      <c r="D5" s="392" t="s">
        <v>286</v>
      </c>
      <c r="E5" s="393">
        <v>43328.453472222202</v>
      </c>
      <c r="F5" s="393">
        <v>44148</v>
      </c>
      <c r="G5" s="393">
        <v>45242</v>
      </c>
      <c r="H5" s="392">
        <v>160.55950000000001</v>
      </c>
      <c r="I5" s="392" t="s">
        <v>2411</v>
      </c>
      <c r="J5" s="392" t="s">
        <v>3422</v>
      </c>
    </row>
    <row r="6" spans="1:10" ht="15" x14ac:dyDescent="0.35">
      <c r="A6" s="394">
        <v>2</v>
      </c>
      <c r="B6" s="394">
        <v>3841</v>
      </c>
      <c r="C6" s="394" t="s">
        <v>3423</v>
      </c>
      <c r="D6" s="394" t="s">
        <v>153</v>
      </c>
      <c r="E6" s="395">
        <v>44004.340277777803</v>
      </c>
      <c r="F6" s="395">
        <v>44159</v>
      </c>
      <c r="G6" s="395">
        <v>45253</v>
      </c>
      <c r="H6" s="394">
        <v>76.832999999999998</v>
      </c>
      <c r="I6" s="394" t="s">
        <v>2417</v>
      </c>
      <c r="J6" s="394" t="s">
        <v>3424</v>
      </c>
    </row>
    <row r="7" spans="1:10" ht="15" x14ac:dyDescent="0.35">
      <c r="A7" s="392">
        <v>3</v>
      </c>
      <c r="B7" s="392">
        <v>3618</v>
      </c>
      <c r="C7" s="392" t="s">
        <v>3425</v>
      </c>
      <c r="D7" s="392" t="s">
        <v>71</v>
      </c>
      <c r="E7" s="393">
        <v>43768.5</v>
      </c>
      <c r="F7" s="393">
        <v>44148</v>
      </c>
      <c r="G7" s="393">
        <v>45242</v>
      </c>
      <c r="H7" s="392">
        <v>11.0214</v>
      </c>
      <c r="I7" s="392" t="s">
        <v>2407</v>
      </c>
      <c r="J7" s="392" t="s">
        <v>3426</v>
      </c>
    </row>
    <row r="8" spans="1:10" ht="15" x14ac:dyDescent="0.35">
      <c r="A8" s="394">
        <v>4</v>
      </c>
      <c r="B8" s="394">
        <v>3351</v>
      </c>
      <c r="C8" s="394" t="s">
        <v>3427</v>
      </c>
      <c r="D8" s="394" t="s">
        <v>3428</v>
      </c>
      <c r="E8" s="395">
        <v>43446.377083333296</v>
      </c>
      <c r="F8" s="395">
        <v>43896</v>
      </c>
      <c r="G8" s="395">
        <v>44990</v>
      </c>
      <c r="H8" s="394">
        <v>183.24340000000001</v>
      </c>
      <c r="I8" s="394" t="s">
        <v>3429</v>
      </c>
      <c r="J8" s="394" t="s">
        <v>3430</v>
      </c>
    </row>
    <row r="9" spans="1:10" ht="15" x14ac:dyDescent="0.35">
      <c r="A9" s="392">
        <v>5</v>
      </c>
      <c r="B9" s="392">
        <v>3955</v>
      </c>
      <c r="C9" s="392" t="s">
        <v>3431</v>
      </c>
      <c r="D9" s="392" t="s">
        <v>3432</v>
      </c>
      <c r="E9" s="393">
        <v>44092.472222222197</v>
      </c>
      <c r="F9" s="393">
        <v>44118</v>
      </c>
      <c r="G9" s="393">
        <v>45212</v>
      </c>
      <c r="H9" s="392">
        <v>121.928</v>
      </c>
      <c r="I9" s="392" t="s">
        <v>3433</v>
      </c>
      <c r="J9" s="392" t="s">
        <v>3434</v>
      </c>
    </row>
    <row r="10" spans="1:10" ht="15" x14ac:dyDescent="0.35">
      <c r="A10" s="394">
        <v>6</v>
      </c>
      <c r="B10" s="394">
        <v>3523</v>
      </c>
      <c r="C10" s="394" t="s">
        <v>3435</v>
      </c>
      <c r="D10" s="394" t="s">
        <v>285</v>
      </c>
      <c r="E10" s="395">
        <v>43661.383333333302</v>
      </c>
      <c r="F10" s="395">
        <v>44155</v>
      </c>
      <c r="G10" s="395">
        <v>45249</v>
      </c>
      <c r="H10" s="394">
        <v>57.349699999999999</v>
      </c>
      <c r="I10" s="394" t="s">
        <v>3433</v>
      </c>
      <c r="J10" s="394" t="s">
        <v>3434</v>
      </c>
    </row>
    <row r="11" spans="1:10" ht="15" x14ac:dyDescent="0.35">
      <c r="A11" s="392">
        <v>7</v>
      </c>
      <c r="B11" s="392">
        <v>2834</v>
      </c>
      <c r="C11" s="392" t="s">
        <v>3436</v>
      </c>
      <c r="D11" s="392" t="s">
        <v>3313</v>
      </c>
      <c r="E11" s="393">
        <v>43270.431944444397</v>
      </c>
      <c r="F11" s="393">
        <v>43928</v>
      </c>
      <c r="G11" s="393">
        <v>45022</v>
      </c>
      <c r="H11" s="392">
        <v>159.27979999999999</v>
      </c>
      <c r="I11" s="392" t="s">
        <v>2418</v>
      </c>
      <c r="J11" s="392" t="s">
        <v>3434</v>
      </c>
    </row>
    <row r="12" spans="1:10" ht="15" x14ac:dyDescent="0.35">
      <c r="A12" s="394">
        <v>8</v>
      </c>
      <c r="B12" s="394">
        <v>3323</v>
      </c>
      <c r="C12" s="394" t="s">
        <v>3437</v>
      </c>
      <c r="D12" s="394" t="s">
        <v>3438</v>
      </c>
      <c r="E12" s="395">
        <v>43423.4284722222</v>
      </c>
      <c r="F12" s="395">
        <v>44063</v>
      </c>
      <c r="G12" s="395">
        <v>45157</v>
      </c>
      <c r="H12" s="394">
        <v>32.656700000000001</v>
      </c>
      <c r="I12" s="394" t="s">
        <v>2411</v>
      </c>
      <c r="J12" s="394" t="s">
        <v>3439</v>
      </c>
    </row>
    <row r="13" spans="1:10" ht="15" x14ac:dyDescent="0.35">
      <c r="A13" s="392">
        <v>9</v>
      </c>
      <c r="B13" s="392">
        <v>3557</v>
      </c>
      <c r="C13" s="392" t="s">
        <v>3440</v>
      </c>
      <c r="D13" s="392" t="s">
        <v>3441</v>
      </c>
      <c r="E13" s="393">
        <v>43732.408333333296</v>
      </c>
      <c r="F13" s="393">
        <v>44148</v>
      </c>
      <c r="G13" s="393">
        <v>45242</v>
      </c>
      <c r="H13" s="392">
        <v>99.967799999999997</v>
      </c>
      <c r="I13" s="392" t="s">
        <v>3442</v>
      </c>
      <c r="J13" s="392" t="s">
        <v>3443</v>
      </c>
    </row>
    <row r="14" spans="1:10" ht="15" x14ac:dyDescent="0.35">
      <c r="A14" s="394">
        <v>10</v>
      </c>
      <c r="B14" s="394">
        <v>3256</v>
      </c>
      <c r="C14" s="394" t="s">
        <v>3444</v>
      </c>
      <c r="D14" s="394" t="s">
        <v>303</v>
      </c>
      <c r="E14" s="395">
        <v>43381.357638888898</v>
      </c>
      <c r="F14" s="395">
        <v>44168</v>
      </c>
      <c r="G14" s="395">
        <v>45262</v>
      </c>
      <c r="H14" s="394">
        <v>242.6387</v>
      </c>
      <c r="I14" s="394" t="s">
        <v>3445</v>
      </c>
      <c r="J14" s="394" t="s">
        <v>3446</v>
      </c>
    </row>
    <row r="15" spans="1:10" ht="15" x14ac:dyDescent="0.35">
      <c r="A15" s="392">
        <v>11</v>
      </c>
      <c r="B15" s="392">
        <v>3484</v>
      </c>
      <c r="C15" s="392" t="s">
        <v>3447</v>
      </c>
      <c r="D15" s="392" t="s">
        <v>223</v>
      </c>
      <c r="E15" s="393">
        <v>43621.479166666701</v>
      </c>
      <c r="F15" s="393">
        <v>43965</v>
      </c>
      <c r="G15" s="393">
        <v>45059</v>
      </c>
      <c r="H15" s="392">
        <v>32.846200000000003</v>
      </c>
      <c r="I15" s="392" t="s">
        <v>3448</v>
      </c>
      <c r="J15" s="392" t="s">
        <v>3449</v>
      </c>
    </row>
    <row r="16" spans="1:10" ht="15" x14ac:dyDescent="0.35">
      <c r="A16" s="394">
        <v>12</v>
      </c>
      <c r="B16" s="394">
        <v>3536</v>
      </c>
      <c r="C16" s="394" t="s">
        <v>3450</v>
      </c>
      <c r="D16" s="394" t="s">
        <v>3451</v>
      </c>
      <c r="E16" s="395">
        <v>43725.336111111101</v>
      </c>
      <c r="F16" s="395">
        <v>44012</v>
      </c>
      <c r="G16" s="395">
        <v>45106</v>
      </c>
      <c r="H16" s="394">
        <v>244.72970000000001</v>
      </c>
      <c r="I16" s="394" t="s">
        <v>3452</v>
      </c>
      <c r="J16" s="394" t="s">
        <v>3453</v>
      </c>
    </row>
    <row r="17" spans="1:10" ht="15" x14ac:dyDescent="0.35">
      <c r="A17" s="392">
        <v>13</v>
      </c>
      <c r="B17" s="392">
        <v>3412</v>
      </c>
      <c r="C17" s="392" t="s">
        <v>3454</v>
      </c>
      <c r="D17" s="392" t="s">
        <v>301</v>
      </c>
      <c r="E17" s="393">
        <v>43537.392361111102</v>
      </c>
      <c r="F17" s="393">
        <v>44144</v>
      </c>
      <c r="G17" s="393">
        <v>45238</v>
      </c>
      <c r="H17" s="392">
        <v>10.2667</v>
      </c>
      <c r="I17" s="392" t="s">
        <v>2417</v>
      </c>
      <c r="J17" s="392" t="s">
        <v>3424</v>
      </c>
    </row>
    <row r="18" spans="1:10" ht="15" x14ac:dyDescent="0.35">
      <c r="A18" s="394">
        <v>14</v>
      </c>
      <c r="B18" s="394">
        <v>2843</v>
      </c>
      <c r="C18" s="394" t="s">
        <v>3455</v>
      </c>
      <c r="D18" s="394" t="s">
        <v>3456</v>
      </c>
      <c r="E18" s="395">
        <v>43270.500694444403</v>
      </c>
      <c r="F18" s="395">
        <v>43941</v>
      </c>
      <c r="G18" s="395">
        <v>45035</v>
      </c>
      <c r="H18" s="394">
        <v>217.95699999999999</v>
      </c>
      <c r="I18" s="394" t="s">
        <v>3457</v>
      </c>
      <c r="J18" s="394" t="s">
        <v>3458</v>
      </c>
    </row>
    <row r="19" spans="1:10" ht="15" x14ac:dyDescent="0.35">
      <c r="A19" s="392">
        <v>15</v>
      </c>
      <c r="B19" s="392">
        <v>3324</v>
      </c>
      <c r="C19" s="392" t="s">
        <v>3459</v>
      </c>
      <c r="D19" s="392" t="s">
        <v>330</v>
      </c>
      <c r="E19" s="393">
        <v>43426.291666666701</v>
      </c>
      <c r="F19" s="393">
        <v>43906</v>
      </c>
      <c r="G19" s="393">
        <v>45000</v>
      </c>
      <c r="H19" s="392">
        <v>84.800899999999999</v>
      </c>
      <c r="I19" s="392" t="s">
        <v>2410</v>
      </c>
      <c r="J19" s="392" t="s">
        <v>3460</v>
      </c>
    </row>
    <row r="20" spans="1:10" ht="15" x14ac:dyDescent="0.35">
      <c r="A20" s="394">
        <v>16</v>
      </c>
      <c r="B20" s="394">
        <v>3346</v>
      </c>
      <c r="C20" s="394" t="s">
        <v>3461</v>
      </c>
      <c r="D20" s="394" t="s">
        <v>322</v>
      </c>
      <c r="E20" s="395">
        <v>43439.4375</v>
      </c>
      <c r="F20" s="395">
        <v>44028</v>
      </c>
      <c r="G20" s="395">
        <v>45122</v>
      </c>
      <c r="H20" s="394">
        <v>37.329500000000003</v>
      </c>
      <c r="I20" s="394" t="s">
        <v>2410</v>
      </c>
      <c r="J20" s="394" t="s">
        <v>3460</v>
      </c>
    </row>
    <row r="21" spans="1:10" ht="15" x14ac:dyDescent="0.35">
      <c r="A21" s="392">
        <v>17</v>
      </c>
      <c r="B21" s="392">
        <v>3255</v>
      </c>
      <c r="C21" s="392" t="s">
        <v>3462</v>
      </c>
      <c r="D21" s="392" t="s">
        <v>174</v>
      </c>
      <c r="E21" s="393">
        <v>43377.444444444402</v>
      </c>
      <c r="F21" s="393">
        <v>44126</v>
      </c>
      <c r="G21" s="393">
        <v>45220</v>
      </c>
      <c r="H21" s="392">
        <v>46.3977</v>
      </c>
      <c r="I21" s="392" t="s">
        <v>2408</v>
      </c>
      <c r="J21" s="392" t="s">
        <v>3463</v>
      </c>
    </row>
    <row r="22" spans="1:10" ht="15" x14ac:dyDescent="0.35">
      <c r="A22" s="394">
        <v>18</v>
      </c>
      <c r="B22" s="394">
        <v>3868</v>
      </c>
      <c r="C22" s="394" t="s">
        <v>3464</v>
      </c>
      <c r="D22" s="394" t="s">
        <v>113</v>
      </c>
      <c r="E22" s="395">
        <v>44026.326388888898</v>
      </c>
      <c r="F22" s="395">
        <v>44159</v>
      </c>
      <c r="G22" s="395">
        <v>45253</v>
      </c>
      <c r="H22" s="394">
        <v>46.185099999999998</v>
      </c>
      <c r="I22" s="394" t="s">
        <v>3457</v>
      </c>
      <c r="J22" s="394" t="s">
        <v>3458</v>
      </c>
    </row>
    <row r="23" spans="1:10" ht="15" x14ac:dyDescent="0.35">
      <c r="A23" s="392">
        <v>19</v>
      </c>
      <c r="B23" s="392">
        <v>3613</v>
      </c>
      <c r="C23" s="392" t="s">
        <v>3465</v>
      </c>
      <c r="D23" s="392" t="s">
        <v>3466</v>
      </c>
      <c r="E23" s="393">
        <v>43767.472222222197</v>
      </c>
      <c r="F23" s="393">
        <v>44029</v>
      </c>
      <c r="G23" s="393">
        <v>45123</v>
      </c>
      <c r="H23" s="392">
        <v>62.3504</v>
      </c>
      <c r="I23" s="392" t="s">
        <v>3433</v>
      </c>
      <c r="J23" s="392" t="s">
        <v>3467</v>
      </c>
    </row>
    <row r="24" spans="1:10" ht="15" x14ac:dyDescent="0.35">
      <c r="A24" s="394">
        <v>20</v>
      </c>
      <c r="B24" s="394">
        <v>3611</v>
      </c>
      <c r="C24" s="394" t="s">
        <v>3468</v>
      </c>
      <c r="D24" s="394" t="s">
        <v>3469</v>
      </c>
      <c r="E24" s="395">
        <v>43767.465972222199</v>
      </c>
      <c r="F24" s="395">
        <v>44062</v>
      </c>
      <c r="G24" s="395">
        <v>45156</v>
      </c>
      <c r="H24" s="394">
        <v>197.1</v>
      </c>
      <c r="I24" s="394" t="s">
        <v>3470</v>
      </c>
      <c r="J24" s="394" t="s">
        <v>3471</v>
      </c>
    </row>
    <row r="25" spans="1:10" ht="15" x14ac:dyDescent="0.35">
      <c r="A25" s="392">
        <v>21</v>
      </c>
      <c r="B25" s="392">
        <v>2862</v>
      </c>
      <c r="C25" s="392" t="s">
        <v>3460</v>
      </c>
      <c r="D25" s="392" t="s">
        <v>357</v>
      </c>
      <c r="E25" s="393">
        <v>43270.651388888902</v>
      </c>
      <c r="F25" s="393">
        <v>43965</v>
      </c>
      <c r="G25" s="393">
        <v>45059</v>
      </c>
      <c r="H25" s="392">
        <v>59.297600000000003</v>
      </c>
      <c r="I25" s="392" t="s">
        <v>3472</v>
      </c>
      <c r="J25" s="392" t="s">
        <v>3473</v>
      </c>
    </row>
    <row r="26" spans="1:10" ht="15" x14ac:dyDescent="0.35">
      <c r="A26" s="394">
        <v>22</v>
      </c>
      <c r="B26" s="394">
        <v>3327</v>
      </c>
      <c r="C26" s="394" t="s">
        <v>3474</v>
      </c>
      <c r="D26" s="394" t="s">
        <v>3475</v>
      </c>
      <c r="E26" s="395">
        <v>43430.291666666701</v>
      </c>
      <c r="F26" s="395">
        <v>43999</v>
      </c>
      <c r="G26" s="395">
        <v>45093</v>
      </c>
      <c r="H26" s="394">
        <v>225.05959999999999</v>
      </c>
      <c r="I26" s="394" t="s">
        <v>3476</v>
      </c>
      <c r="J26" s="394" t="s">
        <v>3477</v>
      </c>
    </row>
    <row r="27" spans="1:10" ht="15" x14ac:dyDescent="0.35">
      <c r="A27" s="392">
        <v>23</v>
      </c>
      <c r="B27" s="392">
        <v>3532</v>
      </c>
      <c r="C27" s="392" t="s">
        <v>3478</v>
      </c>
      <c r="D27" s="392" t="s">
        <v>3479</v>
      </c>
      <c r="E27" s="393">
        <v>43724.418749999997</v>
      </c>
      <c r="F27" s="393">
        <v>43927</v>
      </c>
      <c r="G27" s="393">
        <v>45021</v>
      </c>
      <c r="H27" s="392">
        <v>164.28139999999999</v>
      </c>
      <c r="I27" s="392" t="s">
        <v>2408</v>
      </c>
      <c r="J27" s="392" t="s">
        <v>3463</v>
      </c>
    </row>
    <row r="28" spans="1:10" ht="15" x14ac:dyDescent="0.35">
      <c r="A28" s="394">
        <v>24</v>
      </c>
      <c r="B28" s="394">
        <v>3674</v>
      </c>
      <c r="C28" s="394" t="s">
        <v>3480</v>
      </c>
      <c r="D28" s="394" t="s">
        <v>3481</v>
      </c>
      <c r="E28" s="395">
        <v>43850.336111111101</v>
      </c>
      <c r="F28" s="395">
        <v>44148</v>
      </c>
      <c r="G28" s="395">
        <v>45242</v>
      </c>
      <c r="H28" s="394">
        <v>55.539000000000001</v>
      </c>
      <c r="I28" s="394" t="s">
        <v>2414</v>
      </c>
      <c r="J28" s="394" t="s">
        <v>3430</v>
      </c>
    </row>
    <row r="29" spans="1:10" ht="15" x14ac:dyDescent="0.35">
      <c r="A29" s="392">
        <v>25</v>
      </c>
      <c r="B29" s="392">
        <v>3275</v>
      </c>
      <c r="C29" s="392" t="s">
        <v>3482</v>
      </c>
      <c r="D29" s="392" t="s">
        <v>295</v>
      </c>
      <c r="E29" s="393">
        <v>43388.420833333301</v>
      </c>
      <c r="F29" s="393">
        <v>43986</v>
      </c>
      <c r="G29" s="393">
        <v>45080</v>
      </c>
      <c r="H29" s="392">
        <v>36.2042</v>
      </c>
      <c r="I29" s="392" t="s">
        <v>2411</v>
      </c>
      <c r="J29" s="392" t="s">
        <v>3483</v>
      </c>
    </row>
    <row r="30" spans="1:10" ht="15" x14ac:dyDescent="0.35">
      <c r="A30" s="394">
        <v>26</v>
      </c>
      <c r="B30" s="394">
        <v>3276</v>
      </c>
      <c r="C30" s="394" t="s">
        <v>3484</v>
      </c>
      <c r="D30" s="394" t="s">
        <v>295</v>
      </c>
      <c r="E30" s="395">
        <v>43388.423611111102</v>
      </c>
      <c r="F30" s="395">
        <v>43879</v>
      </c>
      <c r="G30" s="395">
        <v>44974</v>
      </c>
      <c r="H30" s="394">
        <v>178.70320000000001</v>
      </c>
      <c r="I30" s="394" t="s">
        <v>2411</v>
      </c>
      <c r="J30" s="394" t="s">
        <v>3483</v>
      </c>
    </row>
    <row r="31" spans="1:10" ht="15" x14ac:dyDescent="0.35">
      <c r="A31" s="392">
        <v>27</v>
      </c>
      <c r="B31" s="392">
        <v>3365</v>
      </c>
      <c r="C31" s="392" t="s">
        <v>3485</v>
      </c>
      <c r="D31" s="392" t="s">
        <v>3486</v>
      </c>
      <c r="E31" s="393">
        <v>43447.458333333299</v>
      </c>
      <c r="F31" s="393">
        <v>44011</v>
      </c>
      <c r="G31" s="393">
        <v>45105</v>
      </c>
      <c r="H31" s="392">
        <v>108.5099</v>
      </c>
      <c r="I31" s="392" t="s">
        <v>2414</v>
      </c>
      <c r="J31" s="392" t="s">
        <v>3430</v>
      </c>
    </row>
    <row r="32" spans="1:10" ht="15" x14ac:dyDescent="0.35">
      <c r="A32" s="394">
        <v>28</v>
      </c>
      <c r="B32" s="394">
        <v>3967</v>
      </c>
      <c r="C32" s="394" t="s">
        <v>3487</v>
      </c>
      <c r="D32" s="394" t="s">
        <v>340</v>
      </c>
      <c r="E32" s="395">
        <v>44103</v>
      </c>
      <c r="F32" s="395">
        <v>44118</v>
      </c>
      <c r="G32" s="395">
        <v>45212</v>
      </c>
      <c r="H32" s="394">
        <v>153.93690000000001</v>
      </c>
      <c r="I32" s="394" t="s">
        <v>2413</v>
      </c>
      <c r="J32" s="394" t="s">
        <v>3488</v>
      </c>
    </row>
    <row r="33" spans="1:10" ht="15" x14ac:dyDescent="0.35">
      <c r="A33" s="392">
        <v>29</v>
      </c>
      <c r="B33" s="392">
        <v>3074</v>
      </c>
      <c r="C33" s="392" t="s">
        <v>3489</v>
      </c>
      <c r="D33" s="392" t="s">
        <v>3490</v>
      </c>
      <c r="E33" s="393">
        <v>43300.475694444402</v>
      </c>
      <c r="F33" s="393">
        <v>43846</v>
      </c>
      <c r="G33" s="393">
        <v>44941</v>
      </c>
      <c r="H33" s="392">
        <v>174.05510000000001</v>
      </c>
      <c r="I33" s="392" t="s">
        <v>2414</v>
      </c>
      <c r="J33" s="392" t="s">
        <v>3430</v>
      </c>
    </row>
    <row r="34" spans="1:10" ht="15" x14ac:dyDescent="0.35">
      <c r="A34" s="394">
        <v>30</v>
      </c>
      <c r="B34" s="394">
        <v>3381</v>
      </c>
      <c r="C34" s="394" t="s">
        <v>3491</v>
      </c>
      <c r="D34" s="394" t="s">
        <v>371</v>
      </c>
      <c r="E34" s="395">
        <v>43465.458333333299</v>
      </c>
      <c r="F34" s="395">
        <v>43938</v>
      </c>
      <c r="G34" s="395">
        <v>45032</v>
      </c>
      <c r="H34" s="394">
        <v>247.94569999999999</v>
      </c>
      <c r="I34" s="394" t="s">
        <v>1308</v>
      </c>
      <c r="J34" s="394" t="s">
        <v>3492</v>
      </c>
    </row>
    <row r="35" spans="1:10" ht="15" x14ac:dyDescent="0.35">
      <c r="A35" s="392">
        <v>31</v>
      </c>
      <c r="B35" s="392">
        <v>3339</v>
      </c>
      <c r="C35" s="392" t="s">
        <v>3493</v>
      </c>
      <c r="D35" s="392" t="s">
        <v>3494</v>
      </c>
      <c r="E35" s="393">
        <v>43432.3527777778</v>
      </c>
      <c r="F35" s="393">
        <v>44041</v>
      </c>
      <c r="G35" s="393">
        <v>45135</v>
      </c>
      <c r="H35" s="392">
        <v>248.565</v>
      </c>
      <c r="I35" s="392" t="s">
        <v>2411</v>
      </c>
      <c r="J35" s="392" t="s">
        <v>3495</v>
      </c>
    </row>
    <row r="36" spans="1:10" ht="15" x14ac:dyDescent="0.35">
      <c r="A36" s="394">
        <v>32</v>
      </c>
      <c r="B36" s="394">
        <v>3307</v>
      </c>
      <c r="C36" s="394" t="s">
        <v>3496</v>
      </c>
      <c r="D36" s="394" t="s">
        <v>318</v>
      </c>
      <c r="E36" s="395">
        <v>43416.327083333301</v>
      </c>
      <c r="F36" s="395">
        <v>43885</v>
      </c>
      <c r="G36" s="395">
        <v>44980</v>
      </c>
      <c r="H36" s="394">
        <v>44.2941</v>
      </c>
      <c r="I36" s="394" t="s">
        <v>3497</v>
      </c>
      <c r="J36" s="394" t="s">
        <v>3471</v>
      </c>
    </row>
    <row r="37" spans="1:10" ht="15" x14ac:dyDescent="0.35">
      <c r="A37" s="392">
        <v>33</v>
      </c>
      <c r="B37" s="392">
        <v>3554</v>
      </c>
      <c r="C37" s="392" t="s">
        <v>3498</v>
      </c>
      <c r="D37" s="392" t="s">
        <v>281</v>
      </c>
      <c r="E37" s="393">
        <v>43731.433333333298</v>
      </c>
      <c r="F37" s="393">
        <v>44141</v>
      </c>
      <c r="G37" s="393">
        <v>45235</v>
      </c>
      <c r="H37" s="392">
        <v>121.509</v>
      </c>
      <c r="I37" s="392" t="s">
        <v>3452</v>
      </c>
      <c r="J37" s="392" t="s">
        <v>3483</v>
      </c>
    </row>
    <row r="38" spans="1:10" ht="15" x14ac:dyDescent="0.35">
      <c r="A38" s="394">
        <v>34</v>
      </c>
      <c r="B38" s="394">
        <v>3380</v>
      </c>
      <c r="C38" s="394" t="s">
        <v>3499</v>
      </c>
      <c r="D38" s="394" t="s">
        <v>3500</v>
      </c>
      <c r="E38" s="395">
        <v>43465.406944444403</v>
      </c>
      <c r="F38" s="395">
        <v>43965</v>
      </c>
      <c r="G38" s="395">
        <v>45059</v>
      </c>
      <c r="H38" s="394">
        <v>249.7791</v>
      </c>
      <c r="I38" s="394" t="s">
        <v>3501</v>
      </c>
      <c r="J38" s="394" t="s">
        <v>3502</v>
      </c>
    </row>
    <row r="39" spans="1:10" ht="15" x14ac:dyDescent="0.35">
      <c r="A39" s="392">
        <v>35</v>
      </c>
      <c r="B39" s="392">
        <v>3638</v>
      </c>
      <c r="C39" s="392" t="s">
        <v>3503</v>
      </c>
      <c r="D39" s="392" t="s">
        <v>275</v>
      </c>
      <c r="E39" s="393">
        <v>43797.407638888901</v>
      </c>
      <c r="F39" s="393">
        <v>44082</v>
      </c>
      <c r="G39" s="393">
        <v>45176</v>
      </c>
      <c r="H39" s="392">
        <v>114.4066</v>
      </c>
      <c r="I39" s="392" t="s">
        <v>2418</v>
      </c>
      <c r="J39" s="392" t="s">
        <v>3504</v>
      </c>
    </row>
    <row r="40" spans="1:10" ht="15" x14ac:dyDescent="0.35">
      <c r="A40" s="394">
        <v>36</v>
      </c>
      <c r="B40" s="394">
        <v>3142</v>
      </c>
      <c r="C40" s="394" t="s">
        <v>3505</v>
      </c>
      <c r="D40" s="394" t="s">
        <v>286</v>
      </c>
      <c r="E40" s="395">
        <v>43328.456250000003</v>
      </c>
      <c r="F40" s="395">
        <v>44148</v>
      </c>
      <c r="G40" s="395">
        <v>45242</v>
      </c>
      <c r="H40" s="394">
        <v>116.65130000000001</v>
      </c>
      <c r="I40" s="394" t="s">
        <v>2407</v>
      </c>
      <c r="J40" s="394" t="s">
        <v>3506</v>
      </c>
    </row>
    <row r="41" spans="1:10" ht="15" x14ac:dyDescent="0.35">
      <c r="A41" s="392">
        <v>37</v>
      </c>
      <c r="B41" s="392">
        <v>3728</v>
      </c>
      <c r="C41" s="392" t="s">
        <v>3507</v>
      </c>
      <c r="D41" s="392" t="s">
        <v>332</v>
      </c>
      <c r="E41" s="393">
        <v>43886.5</v>
      </c>
      <c r="F41" s="393">
        <v>44195</v>
      </c>
      <c r="G41" s="393">
        <v>45289</v>
      </c>
      <c r="H41" s="392">
        <v>130.41399999999999</v>
      </c>
      <c r="I41" s="392" t="s">
        <v>3442</v>
      </c>
      <c r="J41" s="392" t="s">
        <v>3508</v>
      </c>
    </row>
    <row r="42" spans="1:10" ht="15" x14ac:dyDescent="0.35">
      <c r="A42" s="394">
        <v>38</v>
      </c>
      <c r="B42" s="394">
        <v>3468</v>
      </c>
      <c r="C42" s="394" t="s">
        <v>3509</v>
      </c>
      <c r="D42" s="394" t="s">
        <v>3251</v>
      </c>
      <c r="E42" s="395">
        <v>43598.447916666701</v>
      </c>
      <c r="F42" s="395">
        <v>43966</v>
      </c>
      <c r="G42" s="395">
        <v>45060</v>
      </c>
      <c r="H42" s="394">
        <v>26.722300000000001</v>
      </c>
      <c r="I42" s="394" t="s">
        <v>2418</v>
      </c>
      <c r="J42" s="394" t="s">
        <v>3510</v>
      </c>
    </row>
    <row r="43" spans="1:10" ht="15" x14ac:dyDescent="0.35">
      <c r="A43" s="392">
        <v>39</v>
      </c>
      <c r="B43" s="392">
        <v>3319</v>
      </c>
      <c r="C43" s="392" t="s">
        <v>3511</v>
      </c>
      <c r="D43" s="392" t="s">
        <v>3086</v>
      </c>
      <c r="E43" s="393">
        <v>43423.298611111102</v>
      </c>
      <c r="F43" s="393">
        <v>44068</v>
      </c>
      <c r="G43" s="393">
        <v>45162</v>
      </c>
      <c r="H43" s="392">
        <v>244.52</v>
      </c>
      <c r="I43" s="392" t="s">
        <v>3429</v>
      </c>
      <c r="J43" s="392" t="s">
        <v>3512</v>
      </c>
    </row>
    <row r="44" spans="1:10" ht="15" x14ac:dyDescent="0.35">
      <c r="A44" s="394">
        <v>40</v>
      </c>
      <c r="B44" s="394">
        <v>3531</v>
      </c>
      <c r="C44" s="394" t="s">
        <v>3513</v>
      </c>
      <c r="D44" s="394" t="s">
        <v>3514</v>
      </c>
      <c r="E44" s="395">
        <v>43724.413194444402</v>
      </c>
      <c r="F44" s="395">
        <v>44155</v>
      </c>
      <c r="G44" s="395">
        <v>45249</v>
      </c>
      <c r="H44" s="394">
        <v>167.79140000000001</v>
      </c>
      <c r="I44" s="394" t="s">
        <v>2417</v>
      </c>
      <c r="J44" s="394" t="s">
        <v>3515</v>
      </c>
    </row>
    <row r="45" spans="1:10" ht="15" x14ac:dyDescent="0.35">
      <c r="A45" s="392">
        <v>41</v>
      </c>
      <c r="B45" s="392">
        <v>3773</v>
      </c>
      <c r="C45" s="392" t="s">
        <v>3516</v>
      </c>
      <c r="D45" s="392" t="s">
        <v>3517</v>
      </c>
      <c r="E45" s="393">
        <v>43935.336805555598</v>
      </c>
      <c r="F45" s="393">
        <v>44165</v>
      </c>
      <c r="G45" s="393">
        <v>45259</v>
      </c>
      <c r="H45" s="392">
        <v>234.79769999999999</v>
      </c>
      <c r="I45" s="392" t="s">
        <v>2415</v>
      </c>
      <c r="J45" s="392" t="s">
        <v>3518</v>
      </c>
    </row>
    <row r="46" spans="1:10" ht="15" x14ac:dyDescent="0.35">
      <c r="A46" s="394">
        <v>42</v>
      </c>
      <c r="B46" s="394">
        <v>3549</v>
      </c>
      <c r="C46" s="394" t="s">
        <v>3519</v>
      </c>
      <c r="D46" s="394" t="s">
        <v>235</v>
      </c>
      <c r="E46" s="395">
        <v>43731.368055555598</v>
      </c>
      <c r="F46" s="395">
        <v>43980</v>
      </c>
      <c r="G46" s="395">
        <v>45074</v>
      </c>
      <c r="H46" s="394">
        <v>182.2157</v>
      </c>
      <c r="I46" s="394" t="s">
        <v>2408</v>
      </c>
      <c r="J46" s="394" t="s">
        <v>3520</v>
      </c>
    </row>
    <row r="47" spans="1:10" ht="15" x14ac:dyDescent="0.35">
      <c r="A47" s="392">
        <v>43</v>
      </c>
      <c r="B47" s="392">
        <v>3408</v>
      </c>
      <c r="C47" s="392" t="s">
        <v>3521</v>
      </c>
      <c r="D47" s="392" t="s">
        <v>195</v>
      </c>
      <c r="E47" s="393">
        <v>43528.315277777801</v>
      </c>
      <c r="F47" s="393">
        <v>44085</v>
      </c>
      <c r="G47" s="393">
        <v>45179</v>
      </c>
      <c r="H47" s="392">
        <v>190.98920000000001</v>
      </c>
      <c r="I47" s="392" t="s">
        <v>1308</v>
      </c>
      <c r="J47" s="392" t="s">
        <v>3522</v>
      </c>
    </row>
    <row r="48" spans="1:10" ht="15" x14ac:dyDescent="0.35">
      <c r="A48" s="394">
        <v>44</v>
      </c>
      <c r="B48" s="394">
        <v>3528</v>
      </c>
      <c r="C48" s="394" t="s">
        <v>3523</v>
      </c>
      <c r="D48" s="394" t="s">
        <v>237</v>
      </c>
      <c r="E48" s="395">
        <v>43675.4375</v>
      </c>
      <c r="F48" s="395">
        <v>43977</v>
      </c>
      <c r="G48" s="395">
        <v>45071</v>
      </c>
      <c r="H48" s="394">
        <v>239.6942</v>
      </c>
      <c r="I48" s="394" t="s">
        <v>3524</v>
      </c>
      <c r="J48" s="394" t="s">
        <v>3525</v>
      </c>
    </row>
    <row r="49" spans="1:10" ht="15" x14ac:dyDescent="0.35">
      <c r="A49" s="392">
        <v>45</v>
      </c>
      <c r="B49" s="392">
        <v>3529</v>
      </c>
      <c r="C49" s="392" t="s">
        <v>3526</v>
      </c>
      <c r="D49" s="392" t="s">
        <v>237</v>
      </c>
      <c r="E49" s="393">
        <v>43675.444444444402</v>
      </c>
      <c r="F49" s="393">
        <v>43977</v>
      </c>
      <c r="G49" s="393">
        <v>45071</v>
      </c>
      <c r="H49" s="392">
        <v>150.7953</v>
      </c>
      <c r="I49" s="392" t="s">
        <v>2415</v>
      </c>
      <c r="J49" s="392" t="s">
        <v>3527</v>
      </c>
    </row>
    <row r="50" spans="1:10" ht="15" x14ac:dyDescent="0.35">
      <c r="A50" s="394">
        <v>46</v>
      </c>
      <c r="B50" s="394">
        <v>2934</v>
      </c>
      <c r="C50" s="394" t="s">
        <v>3528</v>
      </c>
      <c r="D50" s="394" t="s">
        <v>3529</v>
      </c>
      <c r="E50" s="395">
        <v>43265.540972222203</v>
      </c>
      <c r="F50" s="395">
        <v>44195</v>
      </c>
      <c r="G50" s="395">
        <v>45289</v>
      </c>
      <c r="H50" s="394">
        <v>169.51</v>
      </c>
      <c r="I50" s="394" t="s">
        <v>3501</v>
      </c>
      <c r="J50" s="394" t="s">
        <v>3453</v>
      </c>
    </row>
    <row r="51" spans="1:10" ht="15" x14ac:dyDescent="0.35">
      <c r="A51" s="392">
        <v>47</v>
      </c>
      <c r="B51" s="392">
        <v>3258</v>
      </c>
      <c r="C51" s="392" t="s">
        <v>3530</v>
      </c>
      <c r="D51" s="392" t="s">
        <v>303</v>
      </c>
      <c r="E51" s="393">
        <v>43381.372222222199</v>
      </c>
      <c r="F51" s="393">
        <v>43951</v>
      </c>
      <c r="G51" s="393">
        <v>45045</v>
      </c>
      <c r="H51" s="392">
        <v>218.51840000000001</v>
      </c>
      <c r="I51" s="392" t="s">
        <v>2418</v>
      </c>
      <c r="J51" s="392" t="s">
        <v>3434</v>
      </c>
    </row>
    <row r="52" spans="1:10" ht="15" x14ac:dyDescent="0.35">
      <c r="A52" s="394">
        <v>48</v>
      </c>
      <c r="B52" s="394">
        <v>3764</v>
      </c>
      <c r="C52" s="394" t="s">
        <v>3531</v>
      </c>
      <c r="D52" s="394" t="s">
        <v>3532</v>
      </c>
      <c r="E52" s="395">
        <v>43927.338194444397</v>
      </c>
      <c r="F52" s="395">
        <v>44152</v>
      </c>
      <c r="G52" s="395">
        <v>45246</v>
      </c>
      <c r="H52" s="394">
        <v>40.869999999999997</v>
      </c>
      <c r="I52" s="394" t="s">
        <v>2412</v>
      </c>
      <c r="J52" s="394" t="s">
        <v>3533</v>
      </c>
    </row>
    <row r="53" spans="1:10" ht="15" x14ac:dyDescent="0.35">
      <c r="A53" s="392">
        <v>49</v>
      </c>
      <c r="B53" s="392">
        <v>3301</v>
      </c>
      <c r="C53" s="392" t="s">
        <v>3534</v>
      </c>
      <c r="D53" s="392" t="s">
        <v>363</v>
      </c>
      <c r="E53" s="393">
        <v>43411.440277777801</v>
      </c>
      <c r="F53" s="393">
        <v>44161</v>
      </c>
      <c r="G53" s="393">
        <v>45255</v>
      </c>
      <c r="H53" s="392">
        <v>37.868000000000002</v>
      </c>
      <c r="I53" s="392" t="s">
        <v>2410</v>
      </c>
      <c r="J53" s="392" t="s">
        <v>3535</v>
      </c>
    </row>
    <row r="54" spans="1:10" ht="15" x14ac:dyDescent="0.35">
      <c r="A54" s="394">
        <v>50</v>
      </c>
      <c r="B54" s="394">
        <v>3956</v>
      </c>
      <c r="C54" s="394" t="s">
        <v>3536</v>
      </c>
      <c r="D54" s="394" t="s">
        <v>3432</v>
      </c>
      <c r="E54" s="395">
        <v>44092.479166666701</v>
      </c>
      <c r="F54" s="395">
        <v>44118</v>
      </c>
      <c r="G54" s="395">
        <v>45212</v>
      </c>
      <c r="H54" s="394">
        <v>156.31460000000001</v>
      </c>
      <c r="I54" s="394" t="s">
        <v>2408</v>
      </c>
      <c r="J54" s="394" t="s">
        <v>3463</v>
      </c>
    </row>
    <row r="55" spans="1:10" ht="15" x14ac:dyDescent="0.35">
      <c r="A55" s="392">
        <v>51</v>
      </c>
      <c r="B55" s="392">
        <v>3349</v>
      </c>
      <c r="C55" s="392" t="s">
        <v>3537</v>
      </c>
      <c r="D55" s="392" t="s">
        <v>3538</v>
      </c>
      <c r="E55" s="393">
        <v>43444.343055555597</v>
      </c>
      <c r="F55" s="393">
        <v>44014</v>
      </c>
      <c r="G55" s="393">
        <v>45108</v>
      </c>
      <c r="H55" s="392">
        <v>79.163399999999996</v>
      </c>
      <c r="I55" s="392" t="s">
        <v>3429</v>
      </c>
      <c r="J55" s="392" t="s">
        <v>3430</v>
      </c>
    </row>
    <row r="56" spans="1:10" ht="15" x14ac:dyDescent="0.35">
      <c r="A56" s="394">
        <v>52</v>
      </c>
      <c r="B56" s="394">
        <v>3610</v>
      </c>
      <c r="C56" s="394" t="s">
        <v>3539</v>
      </c>
      <c r="D56" s="394" t="s">
        <v>3540</v>
      </c>
      <c r="E56" s="395">
        <v>43767.443749999999</v>
      </c>
      <c r="F56" s="395">
        <v>44148</v>
      </c>
      <c r="G56" s="395">
        <v>45242</v>
      </c>
      <c r="H56" s="394">
        <v>33.7134</v>
      </c>
      <c r="I56" s="394" t="s">
        <v>2407</v>
      </c>
      <c r="J56" s="394" t="s">
        <v>3541</v>
      </c>
    </row>
    <row r="57" spans="1:10" ht="15" x14ac:dyDescent="0.35">
      <c r="A57" s="392">
        <v>53</v>
      </c>
      <c r="B57" s="392">
        <v>3548</v>
      </c>
      <c r="C57" s="392" t="s">
        <v>3542</v>
      </c>
      <c r="D57" s="392" t="s">
        <v>235</v>
      </c>
      <c r="E57" s="393">
        <v>43727.382638888899</v>
      </c>
      <c r="F57" s="393">
        <v>44018</v>
      </c>
      <c r="G57" s="393">
        <v>45112</v>
      </c>
      <c r="H57" s="392">
        <v>190.54859999999999</v>
      </c>
      <c r="I57" s="392" t="s">
        <v>2408</v>
      </c>
      <c r="J57" s="392" t="s">
        <v>3543</v>
      </c>
    </row>
    <row r="58" spans="1:10" ht="15" x14ac:dyDescent="0.35">
      <c r="A58" s="394">
        <v>54</v>
      </c>
      <c r="B58" s="394">
        <v>3522</v>
      </c>
      <c r="C58" s="394" t="s">
        <v>3544</v>
      </c>
      <c r="D58" s="394" t="s">
        <v>202</v>
      </c>
      <c r="E58" s="395">
        <v>43657.336805555598</v>
      </c>
      <c r="F58" s="395">
        <v>43984</v>
      </c>
      <c r="G58" s="395">
        <v>45078</v>
      </c>
      <c r="H58" s="394">
        <v>101.3442</v>
      </c>
      <c r="I58" s="394" t="s">
        <v>3442</v>
      </c>
      <c r="J58" s="394" t="s">
        <v>3545</v>
      </c>
    </row>
    <row r="59" spans="1:10" ht="15" x14ac:dyDescent="0.35">
      <c r="A59" s="392">
        <v>55</v>
      </c>
      <c r="B59" s="392">
        <v>3237</v>
      </c>
      <c r="C59" s="392" t="s">
        <v>1856</v>
      </c>
      <c r="D59" s="392" t="s">
        <v>3546</v>
      </c>
      <c r="E59" s="393">
        <v>43368.472916666702</v>
      </c>
      <c r="F59" s="393">
        <v>43879</v>
      </c>
      <c r="G59" s="393">
        <v>44974</v>
      </c>
      <c r="H59" s="392">
        <v>62.598100000000002</v>
      </c>
      <c r="I59" s="392" t="s">
        <v>2415</v>
      </c>
      <c r="J59" s="392" t="s">
        <v>3547</v>
      </c>
    </row>
    <row r="60" spans="1:10" ht="15" x14ac:dyDescent="0.35">
      <c r="A60" s="394">
        <v>56</v>
      </c>
      <c r="B60" s="394">
        <v>3417</v>
      </c>
      <c r="C60" s="394" t="s">
        <v>3548</v>
      </c>
      <c r="D60" s="394" t="s">
        <v>241</v>
      </c>
      <c r="E60" s="395">
        <v>43542.458333333299</v>
      </c>
      <c r="F60" s="395">
        <v>44168</v>
      </c>
      <c r="G60" s="395">
        <v>45262</v>
      </c>
      <c r="H60" s="394">
        <v>240.44760416666668</v>
      </c>
      <c r="I60" s="394" t="s">
        <v>2411</v>
      </c>
      <c r="J60" s="394" t="s">
        <v>3549</v>
      </c>
    </row>
    <row r="61" spans="1:10" ht="15" x14ac:dyDescent="0.35">
      <c r="A61" s="392">
        <v>57</v>
      </c>
      <c r="B61" s="392">
        <v>3251</v>
      </c>
      <c r="C61" s="392" t="s">
        <v>3550</v>
      </c>
      <c r="D61" s="392" t="s">
        <v>3350</v>
      </c>
      <c r="E61" s="393">
        <v>43370.475694444402</v>
      </c>
      <c r="F61" s="393">
        <v>43957</v>
      </c>
      <c r="G61" s="393">
        <v>45051</v>
      </c>
      <c r="H61" s="392">
        <v>138.7741</v>
      </c>
      <c r="I61" s="392" t="s">
        <v>3445</v>
      </c>
      <c r="J61" s="392" t="s">
        <v>3426</v>
      </c>
    </row>
    <row r="62" spans="1:10" ht="15" x14ac:dyDescent="0.35">
      <c r="A62" s="394">
        <v>58</v>
      </c>
      <c r="B62" s="394">
        <v>3044</v>
      </c>
      <c r="C62" s="394" t="s">
        <v>3551</v>
      </c>
      <c r="D62" s="394" t="s">
        <v>3552</v>
      </c>
      <c r="E62" s="395">
        <v>43291.355555555601</v>
      </c>
      <c r="F62" s="395">
        <v>43945</v>
      </c>
      <c r="G62" s="395">
        <v>45039</v>
      </c>
      <c r="H62" s="394">
        <v>246.55680000000001</v>
      </c>
      <c r="I62" s="394" t="s">
        <v>3553</v>
      </c>
      <c r="J62" s="394" t="s">
        <v>3554</v>
      </c>
    </row>
    <row r="63" spans="1:10" ht="15" x14ac:dyDescent="0.35">
      <c r="A63" s="392">
        <v>59</v>
      </c>
      <c r="B63" s="392">
        <v>3250</v>
      </c>
      <c r="C63" s="392" t="s">
        <v>3555</v>
      </c>
      <c r="D63" s="392" t="s">
        <v>215</v>
      </c>
      <c r="E63" s="393">
        <v>43370.461805555598</v>
      </c>
      <c r="F63" s="393">
        <v>44195</v>
      </c>
      <c r="G63" s="393">
        <v>45289</v>
      </c>
      <c r="H63" s="392">
        <v>249.51499999999999</v>
      </c>
      <c r="I63" s="392" t="s">
        <v>3445</v>
      </c>
      <c r="J63" s="392" t="s">
        <v>3556</v>
      </c>
    </row>
    <row r="64" spans="1:10" ht="15" x14ac:dyDescent="0.35">
      <c r="A64" s="394">
        <v>60</v>
      </c>
      <c r="B64" s="394">
        <v>3535</v>
      </c>
      <c r="C64" s="394" t="s">
        <v>1871</v>
      </c>
      <c r="D64" s="394" t="s">
        <v>202</v>
      </c>
      <c r="E64" s="395">
        <v>43724.493055555598</v>
      </c>
      <c r="F64" s="395">
        <v>43984</v>
      </c>
      <c r="G64" s="395">
        <v>45078</v>
      </c>
      <c r="H64" s="394">
        <v>196.54400000000001</v>
      </c>
      <c r="I64" s="394" t="s">
        <v>3442</v>
      </c>
      <c r="J64" s="394" t="s">
        <v>3545</v>
      </c>
    </row>
    <row r="65" spans="1:10" ht="15" x14ac:dyDescent="0.35">
      <c r="A65" s="392">
        <v>61</v>
      </c>
      <c r="B65" s="392">
        <v>3488</v>
      </c>
      <c r="C65" s="392" t="s">
        <v>3557</v>
      </c>
      <c r="D65" s="392" t="s">
        <v>3558</v>
      </c>
      <c r="E65" s="393">
        <v>43626.369444444397</v>
      </c>
      <c r="F65" s="393">
        <v>43945</v>
      </c>
      <c r="G65" s="393">
        <v>45039</v>
      </c>
      <c r="H65" s="392">
        <v>140.69739999999999</v>
      </c>
      <c r="I65" s="392" t="s">
        <v>2417</v>
      </c>
      <c r="J65" s="392" t="s">
        <v>3559</v>
      </c>
    </row>
    <row r="66" spans="1:10" ht="15" x14ac:dyDescent="0.35">
      <c r="A66" s="394">
        <v>62</v>
      </c>
      <c r="B66" s="394">
        <v>3088</v>
      </c>
      <c r="C66" s="394" t="s">
        <v>3560</v>
      </c>
      <c r="D66" s="394" t="s">
        <v>355</v>
      </c>
      <c r="E66" s="395">
        <v>43307.4868055556</v>
      </c>
      <c r="F66" s="395">
        <v>44165</v>
      </c>
      <c r="G66" s="395">
        <v>45259</v>
      </c>
      <c r="H66" s="394">
        <v>14.057700000000001</v>
      </c>
      <c r="I66" s="394" t="s">
        <v>3561</v>
      </c>
      <c r="J66" s="394" t="s">
        <v>3562</v>
      </c>
    </row>
    <row r="67" spans="1:10" ht="15" x14ac:dyDescent="0.35">
      <c r="A67" s="392">
        <v>63</v>
      </c>
      <c r="B67" s="392">
        <v>3383</v>
      </c>
      <c r="C67" s="392" t="s">
        <v>3563</v>
      </c>
      <c r="D67" s="392" t="s">
        <v>3564</v>
      </c>
      <c r="E67" s="393">
        <v>43474.376388888901</v>
      </c>
      <c r="F67" s="393">
        <v>43927</v>
      </c>
      <c r="G67" s="393">
        <v>45021</v>
      </c>
      <c r="H67" s="392">
        <v>220.06729999999999</v>
      </c>
      <c r="I67" s="392" t="s">
        <v>2407</v>
      </c>
      <c r="J67" s="392" t="s">
        <v>3506</v>
      </c>
    </row>
    <row r="68" spans="1:10" ht="15" x14ac:dyDescent="0.35">
      <c r="A68" s="394">
        <v>64</v>
      </c>
      <c r="B68" s="394">
        <v>3947</v>
      </c>
      <c r="C68" s="394" t="s">
        <v>3565</v>
      </c>
      <c r="D68" s="394" t="s">
        <v>3552</v>
      </c>
      <c r="E68" s="395">
        <v>44088.370833333298</v>
      </c>
      <c r="F68" s="395">
        <v>44195</v>
      </c>
      <c r="G68" s="395">
        <v>45289</v>
      </c>
      <c r="H68" s="394">
        <v>33.11</v>
      </c>
      <c r="I68" s="394" t="s">
        <v>3566</v>
      </c>
      <c r="J68" s="394" t="s">
        <v>3567</v>
      </c>
    </row>
    <row r="69" spans="1:10" ht="15" x14ac:dyDescent="0.35">
      <c r="A69" s="392">
        <v>65</v>
      </c>
      <c r="B69" s="392">
        <v>3496</v>
      </c>
      <c r="C69" s="392" t="s">
        <v>3568</v>
      </c>
      <c r="D69" s="392" t="s">
        <v>3569</v>
      </c>
      <c r="E69" s="393">
        <v>43628.341666666704</v>
      </c>
      <c r="F69" s="393">
        <v>43965</v>
      </c>
      <c r="G69" s="393">
        <v>45059</v>
      </c>
      <c r="H69" s="392">
        <v>14.083</v>
      </c>
      <c r="I69" s="392" t="s">
        <v>3429</v>
      </c>
      <c r="J69" s="392" t="s">
        <v>3512</v>
      </c>
    </row>
    <row r="70" spans="1:10" ht="15" x14ac:dyDescent="0.35">
      <c r="A70" s="394">
        <v>66</v>
      </c>
      <c r="B70" s="394">
        <v>3439</v>
      </c>
      <c r="C70" s="394" t="s">
        <v>3570</v>
      </c>
      <c r="D70" s="394" t="s">
        <v>3571</v>
      </c>
      <c r="E70" s="395">
        <v>43564.386111111096</v>
      </c>
      <c r="F70" s="395">
        <v>43957</v>
      </c>
      <c r="G70" s="395">
        <v>45051</v>
      </c>
      <c r="H70" s="394">
        <v>150.99690000000001</v>
      </c>
      <c r="I70" s="394" t="s">
        <v>3572</v>
      </c>
      <c r="J70" s="394" t="s">
        <v>3573</v>
      </c>
    </row>
    <row r="71" spans="1:10" ht="15" x14ac:dyDescent="0.35">
      <c r="A71" s="392">
        <v>67</v>
      </c>
      <c r="B71" s="392">
        <v>3530</v>
      </c>
      <c r="C71" s="392" t="s">
        <v>3574</v>
      </c>
      <c r="D71" s="392" t="s">
        <v>237</v>
      </c>
      <c r="E71" s="393">
        <v>43675.447916666701</v>
      </c>
      <c r="F71" s="393">
        <v>43977</v>
      </c>
      <c r="G71" s="393">
        <v>45071</v>
      </c>
      <c r="H71" s="392">
        <v>240.90379999999999</v>
      </c>
      <c r="I71" s="392" t="s">
        <v>3566</v>
      </c>
      <c r="J71" s="392" t="s">
        <v>3575</v>
      </c>
    </row>
    <row r="72" spans="1:10" ht="15" x14ac:dyDescent="0.35">
      <c r="A72" s="394">
        <v>68</v>
      </c>
      <c r="B72" s="394">
        <v>3466</v>
      </c>
      <c r="C72" s="394" t="s">
        <v>3576</v>
      </c>
      <c r="D72" s="394" t="s">
        <v>3577</v>
      </c>
      <c r="E72" s="395">
        <v>43593.041666666701</v>
      </c>
      <c r="F72" s="395">
        <v>43951</v>
      </c>
      <c r="G72" s="395">
        <v>45045</v>
      </c>
      <c r="H72" s="394">
        <v>100.9235</v>
      </c>
      <c r="I72" s="394" t="s">
        <v>3578</v>
      </c>
      <c r="J72" s="394" t="s">
        <v>3512</v>
      </c>
    </row>
    <row r="73" spans="1:10" ht="15" x14ac:dyDescent="0.35">
      <c r="A73" s="392">
        <v>69</v>
      </c>
      <c r="B73" s="392">
        <v>3681</v>
      </c>
      <c r="C73" s="392" t="s">
        <v>3579</v>
      </c>
      <c r="D73" s="392" t="s">
        <v>3187</v>
      </c>
      <c r="E73" s="393">
        <v>43860.354166666701</v>
      </c>
      <c r="F73" s="393">
        <v>44147</v>
      </c>
      <c r="G73" s="393">
        <v>45241</v>
      </c>
      <c r="H73" s="392">
        <v>178.78919999999999</v>
      </c>
      <c r="I73" s="392" t="s">
        <v>2418</v>
      </c>
      <c r="J73" s="392" t="s">
        <v>3580</v>
      </c>
    </row>
    <row r="74" spans="1:10" ht="15" x14ac:dyDescent="0.35">
      <c r="A74" s="394">
        <v>70</v>
      </c>
      <c r="B74" s="394">
        <v>3385</v>
      </c>
      <c r="C74" s="394" t="s">
        <v>3581</v>
      </c>
      <c r="D74" s="394" t="s">
        <v>3582</v>
      </c>
      <c r="E74" s="395">
        <v>43474.4506944444</v>
      </c>
      <c r="F74" s="395">
        <v>44057</v>
      </c>
      <c r="G74" s="395">
        <v>45151</v>
      </c>
      <c r="H74" s="394">
        <v>182.77</v>
      </c>
      <c r="I74" s="394" t="s">
        <v>2415</v>
      </c>
      <c r="J74" s="394" t="s">
        <v>3583</v>
      </c>
    </row>
    <row r="75" spans="1:10" ht="15" x14ac:dyDescent="0.35">
      <c r="A75" s="392">
        <v>71</v>
      </c>
      <c r="B75" s="392">
        <v>3556</v>
      </c>
      <c r="C75" s="392" t="s">
        <v>3584</v>
      </c>
      <c r="D75" s="392" t="s">
        <v>195</v>
      </c>
      <c r="E75" s="393">
        <v>43732.397916666698</v>
      </c>
      <c r="F75" s="393">
        <v>44035</v>
      </c>
      <c r="G75" s="393">
        <v>45129</v>
      </c>
      <c r="H75" s="392">
        <v>157.21709999999999</v>
      </c>
      <c r="I75" s="392" t="s">
        <v>3585</v>
      </c>
      <c r="J75" s="392" t="s">
        <v>3586</v>
      </c>
    </row>
    <row r="76" spans="1:10" ht="15" x14ac:dyDescent="0.35">
      <c r="A76" s="394">
        <v>72</v>
      </c>
      <c r="B76" s="394">
        <v>3706</v>
      </c>
      <c r="C76" s="394" t="s">
        <v>3587</v>
      </c>
      <c r="D76" s="394" t="s">
        <v>127</v>
      </c>
      <c r="E76" s="395">
        <v>43874.479166666701</v>
      </c>
      <c r="F76" s="395">
        <v>44148</v>
      </c>
      <c r="G76" s="395">
        <v>45242</v>
      </c>
      <c r="H76" s="394">
        <v>86.871300000000005</v>
      </c>
      <c r="I76" s="394" t="s">
        <v>3457</v>
      </c>
      <c r="J76" s="394" t="s">
        <v>3458</v>
      </c>
    </row>
    <row r="77" spans="1:10" ht="15" x14ac:dyDescent="0.35">
      <c r="A77" s="392">
        <v>73</v>
      </c>
      <c r="B77" s="392">
        <v>3071</v>
      </c>
      <c r="C77" s="392" t="s">
        <v>3588</v>
      </c>
      <c r="D77" s="392" t="s">
        <v>313</v>
      </c>
      <c r="E77" s="393">
        <v>43300.458333333299</v>
      </c>
      <c r="F77" s="393">
        <v>43867</v>
      </c>
      <c r="G77" s="393">
        <v>44962</v>
      </c>
      <c r="H77" s="392">
        <v>215.7894</v>
      </c>
      <c r="I77" s="392" t="s">
        <v>2410</v>
      </c>
      <c r="J77" s="392" t="s">
        <v>3535</v>
      </c>
    </row>
    <row r="78" spans="1:10" ht="15" x14ac:dyDescent="0.35">
      <c r="A78" s="394">
        <v>74</v>
      </c>
      <c r="B78" s="394">
        <v>3658</v>
      </c>
      <c r="C78" s="394" t="s">
        <v>3589</v>
      </c>
      <c r="D78" s="394" t="s">
        <v>370</v>
      </c>
      <c r="E78" s="395">
        <v>43829.333333333299</v>
      </c>
      <c r="F78" s="395">
        <v>44028</v>
      </c>
      <c r="G78" s="395">
        <v>45122</v>
      </c>
      <c r="H78" s="394">
        <v>52.595300000000002</v>
      </c>
      <c r="I78" s="394" t="s">
        <v>3457</v>
      </c>
      <c r="J78" s="394" t="s">
        <v>3458</v>
      </c>
    </row>
    <row r="79" spans="1:10" ht="15" x14ac:dyDescent="0.35">
      <c r="A79" s="392">
        <v>75</v>
      </c>
      <c r="B79" s="392">
        <v>2885</v>
      </c>
      <c r="C79" s="392" t="s">
        <v>3590</v>
      </c>
      <c r="D79" s="392" t="s">
        <v>273</v>
      </c>
      <c r="E79" s="393">
        <v>43271.464583333298</v>
      </c>
      <c r="F79" s="393">
        <v>43879</v>
      </c>
      <c r="G79" s="393">
        <v>44974</v>
      </c>
      <c r="H79" s="392">
        <v>190.5335</v>
      </c>
      <c r="I79" s="392" t="s">
        <v>2418</v>
      </c>
      <c r="J79" s="392" t="s">
        <v>3449</v>
      </c>
    </row>
    <row r="80" spans="1:10" ht="15" x14ac:dyDescent="0.35">
      <c r="A80" s="394">
        <v>76</v>
      </c>
      <c r="B80" s="394">
        <v>3657</v>
      </c>
      <c r="C80" s="394" t="s">
        <v>3591</v>
      </c>
      <c r="D80" s="394" t="s">
        <v>122</v>
      </c>
      <c r="E80" s="395">
        <v>43823.451388888898</v>
      </c>
      <c r="F80" s="395">
        <v>44062</v>
      </c>
      <c r="G80" s="395">
        <v>45156</v>
      </c>
      <c r="H80" s="394">
        <v>3.64</v>
      </c>
      <c r="I80" s="394" t="s">
        <v>1308</v>
      </c>
      <c r="J80" s="394" t="s">
        <v>3443</v>
      </c>
    </row>
    <row r="81" spans="1:10" ht="15" x14ac:dyDescent="0.35">
      <c r="A81" s="392">
        <v>77</v>
      </c>
      <c r="B81" s="392">
        <v>2960</v>
      </c>
      <c r="C81" s="392" t="s">
        <v>3592</v>
      </c>
      <c r="D81" s="392" t="s">
        <v>365</v>
      </c>
      <c r="E81" s="393">
        <v>43277.390277777798</v>
      </c>
      <c r="F81" s="393">
        <v>43879</v>
      </c>
      <c r="G81" s="393">
        <v>44974</v>
      </c>
      <c r="H81" s="392">
        <v>93.222499999999997</v>
      </c>
      <c r="I81" s="392" t="s">
        <v>1308</v>
      </c>
      <c r="J81" s="392" t="s">
        <v>3443</v>
      </c>
    </row>
    <row r="82" spans="1:10" ht="15" x14ac:dyDescent="0.35">
      <c r="A82" s="394">
        <v>78</v>
      </c>
      <c r="B82" s="394">
        <v>3555</v>
      </c>
      <c r="C82" s="394" t="s">
        <v>3593</v>
      </c>
      <c r="D82" s="394" t="s">
        <v>195</v>
      </c>
      <c r="E82" s="395">
        <v>43732.394444444399</v>
      </c>
      <c r="F82" s="395">
        <v>44035</v>
      </c>
      <c r="G82" s="395">
        <v>45129</v>
      </c>
      <c r="H82" s="394">
        <v>169.3492</v>
      </c>
      <c r="I82" s="394" t="s">
        <v>3585</v>
      </c>
      <c r="J82" s="394" t="s">
        <v>3586</v>
      </c>
    </row>
    <row r="83" spans="1:10" ht="15" x14ac:dyDescent="0.35">
      <c r="A83" s="392">
        <v>79</v>
      </c>
      <c r="B83" s="392">
        <v>3300</v>
      </c>
      <c r="C83" s="392" t="s">
        <v>3594</v>
      </c>
      <c r="D83" s="392" t="s">
        <v>3187</v>
      </c>
      <c r="E83" s="393">
        <v>43410.458333333299</v>
      </c>
      <c r="F83" s="393">
        <v>43966</v>
      </c>
      <c r="G83" s="393">
        <v>45060</v>
      </c>
      <c r="H83" s="392">
        <v>174.97020000000001</v>
      </c>
      <c r="I83" s="392" t="s">
        <v>2418</v>
      </c>
      <c r="J83" s="392" t="s">
        <v>3580</v>
      </c>
    </row>
    <row r="84" spans="1:10" ht="15" x14ac:dyDescent="0.35">
      <c r="A84" s="394">
        <v>80</v>
      </c>
      <c r="B84" s="394">
        <v>3315</v>
      </c>
      <c r="C84" s="394" t="s">
        <v>3595</v>
      </c>
      <c r="D84" s="394" t="s">
        <v>65</v>
      </c>
      <c r="E84" s="395">
        <v>43419.359027777798</v>
      </c>
      <c r="F84" s="395">
        <v>43885</v>
      </c>
      <c r="G84" s="395">
        <v>44980</v>
      </c>
      <c r="H84" s="394">
        <v>43.3444</v>
      </c>
      <c r="I84" s="394" t="s">
        <v>3429</v>
      </c>
      <c r="J84" s="394" t="s">
        <v>3512</v>
      </c>
    </row>
    <row r="85" spans="1:10" ht="15" x14ac:dyDescent="0.35">
      <c r="A85" s="392">
        <v>81</v>
      </c>
      <c r="B85" s="392">
        <v>3762</v>
      </c>
      <c r="C85" s="392" t="s">
        <v>3596</v>
      </c>
      <c r="D85" s="392" t="s">
        <v>69</v>
      </c>
      <c r="E85" s="393">
        <v>43923.336805555598</v>
      </c>
      <c r="F85" s="393">
        <v>44124</v>
      </c>
      <c r="G85" s="393">
        <v>45218</v>
      </c>
      <c r="H85" s="392">
        <v>186.50710000000001</v>
      </c>
      <c r="I85" s="392" t="s">
        <v>3597</v>
      </c>
      <c r="J85" s="392" t="s">
        <v>3554</v>
      </c>
    </row>
    <row r="86" spans="1:10" ht="15" x14ac:dyDescent="0.35">
      <c r="A86" s="394">
        <v>82</v>
      </c>
      <c r="B86" s="394">
        <v>3483</v>
      </c>
      <c r="C86" s="394" t="s">
        <v>3598</v>
      </c>
      <c r="D86" s="394" t="s">
        <v>223</v>
      </c>
      <c r="E86" s="395">
        <v>43621.477083333302</v>
      </c>
      <c r="F86" s="395">
        <v>44015</v>
      </c>
      <c r="G86" s="395">
        <v>45109</v>
      </c>
      <c r="H86" s="394">
        <v>119.75</v>
      </c>
      <c r="I86" s="394" t="s">
        <v>3448</v>
      </c>
      <c r="J86" s="394" t="s">
        <v>3510</v>
      </c>
    </row>
    <row r="87" spans="1:10" ht="15" x14ac:dyDescent="0.35">
      <c r="A87" s="392">
        <v>83</v>
      </c>
      <c r="B87" s="392">
        <v>3771</v>
      </c>
      <c r="C87" s="392" t="s">
        <v>3599</v>
      </c>
      <c r="D87" s="392" t="s">
        <v>226</v>
      </c>
      <c r="E87" s="393">
        <v>43930.451388888898</v>
      </c>
      <c r="F87" s="393">
        <v>44195</v>
      </c>
      <c r="G87" s="393">
        <v>45289</v>
      </c>
      <c r="H87" s="392">
        <v>43.56</v>
      </c>
      <c r="I87" s="392" t="s">
        <v>3433</v>
      </c>
      <c r="J87" s="392" t="s">
        <v>3510</v>
      </c>
    </row>
    <row r="88" spans="1:10" ht="15" x14ac:dyDescent="0.35">
      <c r="A88" s="394">
        <v>84</v>
      </c>
      <c r="B88" s="394">
        <v>2904</v>
      </c>
      <c r="C88" s="394" t="s">
        <v>3600</v>
      </c>
      <c r="D88" s="394" t="s">
        <v>88</v>
      </c>
      <c r="E88" s="395">
        <v>43272.381944444402</v>
      </c>
      <c r="F88" s="395">
        <v>44103</v>
      </c>
      <c r="G88" s="395">
        <v>45197</v>
      </c>
      <c r="H88" s="394">
        <v>41.084899999999998</v>
      </c>
      <c r="I88" s="394" t="s">
        <v>2418</v>
      </c>
      <c r="J88" s="394" t="s">
        <v>3434</v>
      </c>
    </row>
    <row r="89" spans="1:10" ht="15" x14ac:dyDescent="0.35">
      <c r="A89" s="392">
        <v>85</v>
      </c>
      <c r="B89" s="392">
        <v>3544</v>
      </c>
      <c r="C89" s="392" t="s">
        <v>1855</v>
      </c>
      <c r="D89" s="392" t="s">
        <v>353</v>
      </c>
      <c r="E89" s="393">
        <v>43726.427083333299</v>
      </c>
      <c r="F89" s="393">
        <v>44028</v>
      </c>
      <c r="G89" s="393">
        <v>45122</v>
      </c>
      <c r="H89" s="392">
        <v>54.124400000000001</v>
      </c>
      <c r="I89" s="392" t="s">
        <v>3442</v>
      </c>
      <c r="J89" s="392" t="s">
        <v>3522</v>
      </c>
    </row>
    <row r="90" spans="1:10" ht="15" x14ac:dyDescent="0.35">
      <c r="A90" s="394">
        <v>86</v>
      </c>
      <c r="B90" s="394">
        <v>3508</v>
      </c>
      <c r="C90" s="394" t="s">
        <v>3601</v>
      </c>
      <c r="D90" s="394" t="s">
        <v>3313</v>
      </c>
      <c r="E90" s="395">
        <v>43643.432638888902</v>
      </c>
      <c r="F90" s="395">
        <v>43993</v>
      </c>
      <c r="G90" s="395">
        <v>45087</v>
      </c>
      <c r="H90" s="394">
        <v>49.958199999999998</v>
      </c>
      <c r="I90" s="394" t="s">
        <v>3452</v>
      </c>
      <c r="J90" s="394" t="s">
        <v>3483</v>
      </c>
    </row>
    <row r="91" spans="1:10" ht="15" x14ac:dyDescent="0.35">
      <c r="A91" s="392">
        <v>87</v>
      </c>
      <c r="B91" s="392">
        <v>3377</v>
      </c>
      <c r="C91" s="392" t="s">
        <v>1862</v>
      </c>
      <c r="D91" s="392" t="s">
        <v>163</v>
      </c>
      <c r="E91" s="393">
        <v>43465.362500000003</v>
      </c>
      <c r="F91" s="393">
        <v>44147</v>
      </c>
      <c r="G91" s="393">
        <v>45241</v>
      </c>
      <c r="H91" s="392">
        <v>191.3372</v>
      </c>
      <c r="I91" s="392" t="s">
        <v>3602</v>
      </c>
      <c r="J91" s="392" t="s">
        <v>3603</v>
      </c>
    </row>
    <row r="92" spans="1:10" ht="15" x14ac:dyDescent="0.35">
      <c r="A92" s="394">
        <v>88</v>
      </c>
      <c r="B92" s="394">
        <v>3957</v>
      </c>
      <c r="C92" s="394" t="s">
        <v>3604</v>
      </c>
      <c r="D92" s="394" t="s">
        <v>3432</v>
      </c>
      <c r="E92" s="395">
        <v>44092.482638888898</v>
      </c>
      <c r="F92" s="395">
        <v>44118</v>
      </c>
      <c r="G92" s="395">
        <v>45212</v>
      </c>
      <c r="H92" s="394">
        <v>236.5324</v>
      </c>
      <c r="I92" s="394" t="s">
        <v>3433</v>
      </c>
      <c r="J92" s="394" t="s">
        <v>3605</v>
      </c>
    </row>
    <row r="93" spans="1:10" ht="15" x14ac:dyDescent="0.35">
      <c r="A93" s="392">
        <v>89</v>
      </c>
      <c r="B93" s="392">
        <v>3597</v>
      </c>
      <c r="C93" s="392" t="s">
        <v>3606</v>
      </c>
      <c r="D93" s="392" t="s">
        <v>82</v>
      </c>
      <c r="E93" s="393">
        <v>43753.431944444397</v>
      </c>
      <c r="F93" s="393">
        <v>44015</v>
      </c>
      <c r="G93" s="393">
        <v>45109</v>
      </c>
      <c r="H93" s="392">
        <v>249.60050000000001</v>
      </c>
      <c r="I93" s="392" t="s">
        <v>3607</v>
      </c>
      <c r="J93" s="392" t="s">
        <v>3608</v>
      </c>
    </row>
    <row r="94" spans="1:10" ht="15" x14ac:dyDescent="0.35">
      <c r="A94" s="394">
        <v>90</v>
      </c>
      <c r="B94" s="394">
        <v>431</v>
      </c>
      <c r="C94" s="394" t="s">
        <v>3609</v>
      </c>
      <c r="D94" s="394" t="s">
        <v>2849</v>
      </c>
      <c r="E94" s="396" t="s">
        <v>7</v>
      </c>
      <c r="F94" s="396" t="s">
        <v>7</v>
      </c>
      <c r="G94" s="395">
        <v>44449</v>
      </c>
      <c r="H94" s="394">
        <v>26.64</v>
      </c>
      <c r="I94" s="394" t="s">
        <v>2408</v>
      </c>
      <c r="J94" s="394" t="s">
        <v>3543</v>
      </c>
    </row>
    <row r="95" spans="1:10" ht="15" x14ac:dyDescent="0.35">
      <c r="A95" s="392">
        <v>91</v>
      </c>
      <c r="B95" s="392">
        <v>3636</v>
      </c>
      <c r="C95" s="392" t="s">
        <v>3610</v>
      </c>
      <c r="D95" s="392" t="s">
        <v>3611</v>
      </c>
      <c r="E95" s="393">
        <v>43797.333333333299</v>
      </c>
      <c r="F95" s="393">
        <v>44068</v>
      </c>
      <c r="G95" s="393">
        <v>45162</v>
      </c>
      <c r="H95" s="392">
        <v>175.4</v>
      </c>
      <c r="I95" s="392" t="s">
        <v>3612</v>
      </c>
      <c r="J95" s="392" t="s">
        <v>3613</v>
      </c>
    </row>
    <row r="96" spans="1:10" ht="15" x14ac:dyDescent="0.35">
      <c r="A96" s="394">
        <v>92</v>
      </c>
      <c r="B96" s="394">
        <v>3639</v>
      </c>
      <c r="C96" s="394" t="s">
        <v>3614</v>
      </c>
      <c r="D96" s="394" t="s">
        <v>3611</v>
      </c>
      <c r="E96" s="395">
        <v>43801.3347222222</v>
      </c>
      <c r="F96" s="395">
        <v>44068</v>
      </c>
      <c r="G96" s="395">
        <v>45162</v>
      </c>
      <c r="H96" s="394">
        <v>183.75</v>
      </c>
      <c r="I96" s="394" t="s">
        <v>2418</v>
      </c>
      <c r="J96" s="394" t="s">
        <v>3434</v>
      </c>
    </row>
    <row r="97" spans="1:10" ht="15" x14ac:dyDescent="0.35">
      <c r="A97" s="392">
        <v>93</v>
      </c>
      <c r="B97" s="392">
        <v>2903</v>
      </c>
      <c r="C97" s="392" t="s">
        <v>3615</v>
      </c>
      <c r="D97" s="392" t="s">
        <v>3616</v>
      </c>
      <c r="E97" s="393">
        <v>43272.378472222197</v>
      </c>
      <c r="F97" s="393">
        <v>43879</v>
      </c>
      <c r="G97" s="393">
        <v>44974</v>
      </c>
      <c r="H97" s="392">
        <v>64.55</v>
      </c>
      <c r="I97" s="392" t="s">
        <v>3617</v>
      </c>
      <c r="J97" s="392" t="s">
        <v>3618</v>
      </c>
    </row>
    <row r="98" spans="1:10" ht="15" x14ac:dyDescent="0.35">
      <c r="A98" s="394">
        <v>94</v>
      </c>
      <c r="B98" s="394">
        <v>3863</v>
      </c>
      <c r="C98" s="394" t="s">
        <v>1866</v>
      </c>
      <c r="D98" s="394" t="s">
        <v>282</v>
      </c>
      <c r="E98" s="395">
        <v>44019.418749999997</v>
      </c>
      <c r="F98" s="395">
        <v>44165</v>
      </c>
      <c r="G98" s="395">
        <v>45259</v>
      </c>
      <c r="H98" s="394">
        <v>181.5472</v>
      </c>
      <c r="I98" s="394" t="s">
        <v>2418</v>
      </c>
      <c r="J98" s="394" t="s">
        <v>3449</v>
      </c>
    </row>
    <row r="99" spans="1:10" ht="15" x14ac:dyDescent="0.35">
      <c r="A99" s="392">
        <v>95</v>
      </c>
      <c r="B99" s="392">
        <v>3650</v>
      </c>
      <c r="C99" s="392" t="s">
        <v>3619</v>
      </c>
      <c r="D99" s="392" t="s">
        <v>3620</v>
      </c>
      <c r="E99" s="393">
        <v>43815.350694444402</v>
      </c>
      <c r="F99" s="393">
        <v>44082</v>
      </c>
      <c r="G99" s="393">
        <v>45176</v>
      </c>
      <c r="H99" s="392">
        <v>229.5686</v>
      </c>
      <c r="I99" s="392" t="s">
        <v>2417</v>
      </c>
      <c r="J99" s="392" t="s">
        <v>3515</v>
      </c>
    </row>
    <row r="100" spans="1:10" ht="15" x14ac:dyDescent="0.35">
      <c r="A100" s="394">
        <v>96</v>
      </c>
      <c r="B100" s="394">
        <v>3497</v>
      </c>
      <c r="C100" s="394" t="s">
        <v>3621</v>
      </c>
      <c r="D100" s="394" t="s">
        <v>226</v>
      </c>
      <c r="E100" s="395">
        <v>43629.422222222202</v>
      </c>
      <c r="F100" s="395">
        <v>43965</v>
      </c>
      <c r="G100" s="395">
        <v>45059</v>
      </c>
      <c r="H100" s="394">
        <v>6.7428999999999997</v>
      </c>
      <c r="I100" s="394" t="s">
        <v>3429</v>
      </c>
      <c r="J100" s="394" t="s">
        <v>3512</v>
      </c>
    </row>
    <row r="101" spans="1:10" ht="15" x14ac:dyDescent="0.35">
      <c r="A101" s="392">
        <v>97</v>
      </c>
      <c r="B101" s="392">
        <v>3185</v>
      </c>
      <c r="C101" s="392" t="s">
        <v>3622</v>
      </c>
      <c r="D101" s="392" t="s">
        <v>3623</v>
      </c>
      <c r="E101" s="393">
        <v>43346.488194444399</v>
      </c>
      <c r="F101" s="393">
        <v>43836</v>
      </c>
      <c r="G101" s="393">
        <v>44931</v>
      </c>
      <c r="H101" s="392">
        <v>191.08920000000001</v>
      </c>
      <c r="I101" s="392" t="s">
        <v>3624</v>
      </c>
      <c r="J101" s="392" t="s">
        <v>3625</v>
      </c>
    </row>
    <row r="102" spans="1:10" ht="15" x14ac:dyDescent="0.35">
      <c r="A102" s="394">
        <v>98</v>
      </c>
      <c r="B102" s="394">
        <v>3790</v>
      </c>
      <c r="C102" s="394" t="s">
        <v>1854</v>
      </c>
      <c r="D102" s="394" t="s">
        <v>3626</v>
      </c>
      <c r="E102" s="395">
        <v>43949.35</v>
      </c>
      <c r="F102" s="395">
        <v>44145</v>
      </c>
      <c r="G102" s="395">
        <v>45239</v>
      </c>
      <c r="H102" s="394">
        <v>136.12180000000001</v>
      </c>
      <c r="I102" s="394" t="s">
        <v>2415</v>
      </c>
      <c r="J102" s="394" t="s">
        <v>3627</v>
      </c>
    </row>
    <row r="103" spans="1:10" ht="15" x14ac:dyDescent="0.35">
      <c r="A103" s="392">
        <v>99</v>
      </c>
      <c r="B103" s="392">
        <v>3582</v>
      </c>
      <c r="C103" s="392" t="s">
        <v>3628</v>
      </c>
      <c r="D103" s="392" t="s">
        <v>285</v>
      </c>
      <c r="E103" s="393">
        <v>43745.472916666702</v>
      </c>
      <c r="F103" s="393">
        <v>44155</v>
      </c>
      <c r="G103" s="393">
        <v>45249</v>
      </c>
      <c r="H103" s="392">
        <v>80.043300000000002</v>
      </c>
      <c r="I103" s="392" t="s">
        <v>3442</v>
      </c>
      <c r="J103" s="392" t="s">
        <v>3522</v>
      </c>
    </row>
    <row r="104" spans="1:10" ht="15" x14ac:dyDescent="0.35">
      <c r="A104" s="394">
        <v>100</v>
      </c>
      <c r="B104" s="394">
        <v>3409</v>
      </c>
      <c r="C104" s="394" t="s">
        <v>1865</v>
      </c>
      <c r="D104" s="394" t="s">
        <v>3629</v>
      </c>
      <c r="E104" s="395">
        <v>43528.418055555601</v>
      </c>
      <c r="F104" s="395">
        <v>44034</v>
      </c>
      <c r="G104" s="395">
        <v>45128</v>
      </c>
      <c r="H104" s="394">
        <v>245.72380000000001</v>
      </c>
      <c r="I104" s="394" t="s">
        <v>2411</v>
      </c>
      <c r="J104" s="394" t="s">
        <v>3439</v>
      </c>
    </row>
    <row r="105" spans="1:10" ht="15" x14ac:dyDescent="0.35">
      <c r="A105" s="392">
        <v>101</v>
      </c>
      <c r="B105" s="392">
        <v>3804</v>
      </c>
      <c r="C105" s="392" t="s">
        <v>3630</v>
      </c>
      <c r="D105" s="392" t="s">
        <v>223</v>
      </c>
      <c r="E105" s="393">
        <v>43962.295138888898</v>
      </c>
      <c r="F105" s="393">
        <v>44195</v>
      </c>
      <c r="G105" s="393">
        <v>45289</v>
      </c>
      <c r="H105" s="392">
        <v>123.59</v>
      </c>
      <c r="I105" s="392" t="s">
        <v>3631</v>
      </c>
      <c r="J105" s="392" t="s">
        <v>3632</v>
      </c>
    </row>
    <row r="106" spans="1:10" ht="15" x14ac:dyDescent="0.35">
      <c r="A106" s="394">
        <v>102</v>
      </c>
      <c r="B106" s="394">
        <v>3407</v>
      </c>
      <c r="C106" s="394" t="s">
        <v>3633</v>
      </c>
      <c r="D106" s="394" t="s">
        <v>195</v>
      </c>
      <c r="E106" s="395">
        <v>43528.3125</v>
      </c>
      <c r="F106" s="395">
        <v>44085</v>
      </c>
      <c r="G106" s="395">
        <v>45179</v>
      </c>
      <c r="H106" s="394">
        <v>179.7157</v>
      </c>
      <c r="I106" s="394" t="s">
        <v>2415</v>
      </c>
      <c r="J106" s="394" t="s">
        <v>3547</v>
      </c>
    </row>
    <row r="107" spans="1:10" ht="15" x14ac:dyDescent="0.35">
      <c r="A107" s="392">
        <v>103</v>
      </c>
      <c r="B107" s="392">
        <v>3350</v>
      </c>
      <c r="C107" s="392" t="s">
        <v>3634</v>
      </c>
      <c r="D107" s="392" t="s">
        <v>3538</v>
      </c>
      <c r="E107" s="393">
        <v>43444.345138888901</v>
      </c>
      <c r="F107" s="393">
        <v>44014</v>
      </c>
      <c r="G107" s="393">
        <v>45108</v>
      </c>
      <c r="H107" s="392">
        <v>105.1335</v>
      </c>
      <c r="I107" s="392" t="s">
        <v>2407</v>
      </c>
      <c r="J107" s="392" t="s">
        <v>3635</v>
      </c>
    </row>
    <row r="108" spans="1:10" ht="15" x14ac:dyDescent="0.35">
      <c r="A108" s="394">
        <v>104</v>
      </c>
      <c r="B108" s="394">
        <v>3521</v>
      </c>
      <c r="C108" s="394" t="s">
        <v>3636</v>
      </c>
      <c r="D108" s="394" t="s">
        <v>202</v>
      </c>
      <c r="E108" s="395">
        <v>43657.333333333299</v>
      </c>
      <c r="F108" s="395">
        <v>43984</v>
      </c>
      <c r="G108" s="395">
        <v>45078</v>
      </c>
      <c r="H108" s="394">
        <v>133.28190000000001</v>
      </c>
      <c r="I108" s="394" t="s">
        <v>3442</v>
      </c>
      <c r="J108" s="394" t="s">
        <v>3545</v>
      </c>
    </row>
    <row r="109" spans="1:10" ht="15" x14ac:dyDescent="0.35">
      <c r="A109" s="392">
        <v>105</v>
      </c>
      <c r="B109" s="392">
        <v>3361</v>
      </c>
      <c r="C109" s="392" t="s">
        <v>3637</v>
      </c>
      <c r="D109" s="392" t="s">
        <v>3638</v>
      </c>
      <c r="E109" s="393">
        <v>43447.352083333302</v>
      </c>
      <c r="F109" s="393">
        <v>43966</v>
      </c>
      <c r="G109" s="393">
        <v>45060</v>
      </c>
      <c r="H109" s="392">
        <v>107.7538</v>
      </c>
      <c r="I109" s="392" t="s">
        <v>2411</v>
      </c>
      <c r="J109" s="392" t="s">
        <v>3483</v>
      </c>
    </row>
    <row r="110" spans="1:10" ht="15" x14ac:dyDescent="0.35">
      <c r="A110" s="394">
        <v>106</v>
      </c>
      <c r="B110" s="394">
        <v>3843</v>
      </c>
      <c r="C110" s="394" t="s">
        <v>3639</v>
      </c>
      <c r="D110" s="394" t="s">
        <v>282</v>
      </c>
      <c r="E110" s="395">
        <v>44004.486111111102</v>
      </c>
      <c r="F110" s="395">
        <v>44152</v>
      </c>
      <c r="G110" s="395">
        <v>45246</v>
      </c>
      <c r="H110" s="394">
        <v>9.0853000000000002</v>
      </c>
      <c r="I110" s="394" t="s">
        <v>3433</v>
      </c>
      <c r="J110" s="394" t="s">
        <v>3434</v>
      </c>
    </row>
    <row r="111" spans="1:10" ht="15" x14ac:dyDescent="0.35">
      <c r="A111" s="392">
        <v>107</v>
      </c>
      <c r="B111" s="392">
        <v>3595</v>
      </c>
      <c r="C111" s="392" t="s">
        <v>3640</v>
      </c>
      <c r="D111" s="392" t="s">
        <v>3116</v>
      </c>
      <c r="E111" s="393">
        <v>43753.354166666701</v>
      </c>
      <c r="F111" s="393">
        <v>44012</v>
      </c>
      <c r="G111" s="393">
        <v>45106</v>
      </c>
      <c r="H111" s="392">
        <v>193.7509</v>
      </c>
      <c r="I111" s="392" t="s">
        <v>3457</v>
      </c>
      <c r="J111" s="392" t="s">
        <v>3458</v>
      </c>
    </row>
    <row r="112" spans="1:10" ht="15" x14ac:dyDescent="0.35">
      <c r="A112" s="394">
        <v>108</v>
      </c>
      <c r="B112" s="394">
        <v>3187</v>
      </c>
      <c r="C112" s="394" t="s">
        <v>3641</v>
      </c>
      <c r="D112" s="394" t="s">
        <v>3623</v>
      </c>
      <c r="E112" s="395">
        <v>43346.493055555598</v>
      </c>
      <c r="F112" s="395">
        <v>43846</v>
      </c>
      <c r="G112" s="395">
        <v>44941</v>
      </c>
      <c r="H112" s="394">
        <v>101.42570000000001</v>
      </c>
      <c r="I112" s="394" t="s">
        <v>1308</v>
      </c>
      <c r="J112" s="394" t="s">
        <v>3443</v>
      </c>
    </row>
    <row r="113" spans="1:10" ht="15" x14ac:dyDescent="0.35">
      <c r="A113" s="392">
        <v>109</v>
      </c>
      <c r="B113" s="392">
        <v>3467</v>
      </c>
      <c r="C113" s="392" t="s">
        <v>3642</v>
      </c>
      <c r="D113" s="392" t="s">
        <v>3251</v>
      </c>
      <c r="E113" s="393">
        <v>43598.443055555603</v>
      </c>
      <c r="F113" s="393">
        <v>43966</v>
      </c>
      <c r="G113" s="393">
        <v>45060</v>
      </c>
      <c r="H113" s="392">
        <v>13.7163</v>
      </c>
      <c r="I113" s="392" t="s">
        <v>2408</v>
      </c>
      <c r="J113" s="392" t="s">
        <v>3463</v>
      </c>
    </row>
    <row r="114" spans="1:10" ht="15" x14ac:dyDescent="0.35">
      <c r="A114" s="394">
        <v>110</v>
      </c>
      <c r="B114" s="394">
        <v>3338</v>
      </c>
      <c r="C114" s="394" t="s">
        <v>3643</v>
      </c>
      <c r="D114" s="394" t="s">
        <v>3494</v>
      </c>
      <c r="E114" s="395">
        <v>43432.350694444402</v>
      </c>
      <c r="F114" s="395">
        <v>44041</v>
      </c>
      <c r="G114" s="395">
        <v>45135</v>
      </c>
      <c r="H114" s="394">
        <v>71.894300000000001</v>
      </c>
      <c r="I114" s="394" t="s">
        <v>2415</v>
      </c>
      <c r="J114" s="394" t="s">
        <v>3527</v>
      </c>
    </row>
    <row r="115" spans="1:10" ht="15" x14ac:dyDescent="0.35">
      <c r="A115" s="392">
        <v>111</v>
      </c>
      <c r="B115" s="392">
        <v>3433</v>
      </c>
      <c r="C115" s="392" t="s">
        <v>3644</v>
      </c>
      <c r="D115" s="392" t="s">
        <v>235</v>
      </c>
      <c r="E115" s="393">
        <v>43556.375</v>
      </c>
      <c r="F115" s="393">
        <v>44018</v>
      </c>
      <c r="G115" s="393">
        <v>45112</v>
      </c>
      <c r="H115" s="392">
        <v>95.307699999999997</v>
      </c>
      <c r="I115" s="392" t="s">
        <v>2408</v>
      </c>
      <c r="J115" s="392" t="s">
        <v>3463</v>
      </c>
    </row>
    <row r="116" spans="1:10" ht="15" x14ac:dyDescent="0.35">
      <c r="A116" s="394">
        <v>112</v>
      </c>
      <c r="B116" s="394">
        <v>3441</v>
      </c>
      <c r="C116" s="394" t="s">
        <v>3645</v>
      </c>
      <c r="D116" s="394" t="s">
        <v>369</v>
      </c>
      <c r="E116" s="395">
        <v>43570.425000000003</v>
      </c>
      <c r="F116" s="395">
        <v>44159</v>
      </c>
      <c r="G116" s="395">
        <v>45253</v>
      </c>
      <c r="H116" s="394">
        <v>198.01669999999999</v>
      </c>
      <c r="I116" s="394" t="s">
        <v>3566</v>
      </c>
      <c r="J116" s="394" t="s">
        <v>3646</v>
      </c>
    </row>
    <row r="117" spans="1:10" ht="15" x14ac:dyDescent="0.35">
      <c r="A117" s="392">
        <v>113</v>
      </c>
      <c r="B117" s="392">
        <v>3870</v>
      </c>
      <c r="C117" s="392" t="s">
        <v>3647</v>
      </c>
      <c r="D117" s="392" t="s">
        <v>3479</v>
      </c>
      <c r="E117" s="393">
        <v>44026.336805555598</v>
      </c>
      <c r="F117" s="393">
        <v>44195</v>
      </c>
      <c r="G117" s="393">
        <v>45289</v>
      </c>
      <c r="H117" s="392">
        <v>141.36799999999999</v>
      </c>
      <c r="I117" s="392" t="s">
        <v>3433</v>
      </c>
      <c r="J117" s="392" t="s">
        <v>3449</v>
      </c>
    </row>
    <row r="118" spans="1:10" ht="15" x14ac:dyDescent="0.35">
      <c r="A118" s="394">
        <v>114</v>
      </c>
      <c r="B118" s="394">
        <v>3249</v>
      </c>
      <c r="C118" s="394" t="s">
        <v>3648</v>
      </c>
      <c r="D118" s="394" t="s">
        <v>215</v>
      </c>
      <c r="E118" s="395">
        <v>43370.457638888904</v>
      </c>
      <c r="F118" s="395">
        <v>44195</v>
      </c>
      <c r="G118" s="395">
        <v>45289</v>
      </c>
      <c r="H118" s="394">
        <v>99.004999999999995</v>
      </c>
      <c r="I118" s="394" t="s">
        <v>3445</v>
      </c>
      <c r="J118" s="394" t="s">
        <v>3556</v>
      </c>
    </row>
    <row r="119" spans="1:10" ht="15" x14ac:dyDescent="0.35">
      <c r="A119" s="392">
        <v>115</v>
      </c>
      <c r="B119" s="392">
        <v>3814</v>
      </c>
      <c r="C119" s="392" t="s">
        <v>3649</v>
      </c>
      <c r="D119" s="392" t="s">
        <v>333</v>
      </c>
      <c r="E119" s="393">
        <v>43971.324999999997</v>
      </c>
      <c r="F119" s="393">
        <v>44195</v>
      </c>
      <c r="G119" s="393">
        <v>45289</v>
      </c>
      <c r="H119" s="392">
        <v>242.39</v>
      </c>
      <c r="I119" s="392" t="s">
        <v>2413</v>
      </c>
      <c r="J119" s="392" t="s">
        <v>3488</v>
      </c>
    </row>
    <row r="120" spans="1:10" ht="15" x14ac:dyDescent="0.35">
      <c r="A120" s="394">
        <v>116</v>
      </c>
      <c r="B120" s="394">
        <v>2985</v>
      </c>
      <c r="C120" s="394" t="s">
        <v>3650</v>
      </c>
      <c r="D120" s="394" t="s">
        <v>360</v>
      </c>
      <c r="E120" s="395">
        <v>43278.4868055556</v>
      </c>
      <c r="F120" s="395">
        <v>43977</v>
      </c>
      <c r="G120" s="395">
        <v>45071</v>
      </c>
      <c r="H120" s="394">
        <v>242.37819999999999</v>
      </c>
      <c r="I120" s="394" t="s">
        <v>3651</v>
      </c>
      <c r="J120" s="394" t="s">
        <v>3652</v>
      </c>
    </row>
    <row r="121" spans="1:10" ht="15" x14ac:dyDescent="0.35">
      <c r="A121" s="392">
        <v>117</v>
      </c>
      <c r="B121" s="392">
        <v>3405</v>
      </c>
      <c r="C121" s="392" t="s">
        <v>3653</v>
      </c>
      <c r="D121" s="392" t="s">
        <v>163</v>
      </c>
      <c r="E121" s="393">
        <v>43524.309722222199</v>
      </c>
      <c r="F121" s="393">
        <v>44147</v>
      </c>
      <c r="G121" s="393">
        <v>45241</v>
      </c>
      <c r="H121" s="392">
        <v>45.214599999999997</v>
      </c>
      <c r="I121" s="392" t="s">
        <v>2407</v>
      </c>
      <c r="J121" s="392" t="s">
        <v>3426</v>
      </c>
    </row>
    <row r="122" spans="1:10" ht="15" x14ac:dyDescent="0.35">
      <c r="A122" s="394">
        <v>118</v>
      </c>
      <c r="B122" s="394">
        <v>2923</v>
      </c>
      <c r="C122" s="394" t="s">
        <v>3654</v>
      </c>
      <c r="D122" s="394" t="s">
        <v>306</v>
      </c>
      <c r="E122" s="395">
        <v>43272.505555555603</v>
      </c>
      <c r="F122" s="395">
        <v>43941</v>
      </c>
      <c r="G122" s="395">
        <v>45035</v>
      </c>
      <c r="H122" s="394">
        <v>72.563699999999997</v>
      </c>
      <c r="I122" s="394" t="s">
        <v>3655</v>
      </c>
      <c r="J122" s="394" t="s">
        <v>3656</v>
      </c>
    </row>
    <row r="123" spans="1:10" ht="15" x14ac:dyDescent="0.35">
      <c r="A123" s="392">
        <v>119</v>
      </c>
      <c r="B123" s="392">
        <v>3506</v>
      </c>
      <c r="C123" s="392" t="s">
        <v>3657</v>
      </c>
      <c r="D123" s="392" t="s">
        <v>226</v>
      </c>
      <c r="E123" s="393">
        <v>43640.497222222199</v>
      </c>
      <c r="F123" s="393">
        <v>43965</v>
      </c>
      <c r="G123" s="393">
        <v>45059</v>
      </c>
      <c r="H123" s="392">
        <v>43.199300000000001</v>
      </c>
      <c r="I123" s="392" t="s">
        <v>3457</v>
      </c>
      <c r="J123" s="392" t="s">
        <v>3458</v>
      </c>
    </row>
    <row r="124" spans="1:10" ht="15" x14ac:dyDescent="0.35">
      <c r="A124" s="394">
        <v>120</v>
      </c>
      <c r="B124" s="394">
        <v>2878</v>
      </c>
      <c r="C124" s="394" t="s">
        <v>3658</v>
      </c>
      <c r="D124" s="394" t="s">
        <v>3659</v>
      </c>
      <c r="E124" s="395">
        <v>43271.422222222202</v>
      </c>
      <c r="F124" s="395">
        <v>43943</v>
      </c>
      <c r="G124" s="395">
        <v>45037</v>
      </c>
      <c r="H124" s="394">
        <v>34.058999999999997</v>
      </c>
      <c r="I124" s="394" t="s">
        <v>2409</v>
      </c>
      <c r="J124" s="394" t="s">
        <v>3660</v>
      </c>
    </row>
    <row r="125" spans="1:10" ht="15" x14ac:dyDescent="0.35">
      <c r="A125" s="392">
        <v>121</v>
      </c>
      <c r="B125" s="392">
        <v>3384</v>
      </c>
      <c r="C125" s="392" t="s">
        <v>3661</v>
      </c>
      <c r="D125" s="392" t="s">
        <v>3564</v>
      </c>
      <c r="E125" s="393">
        <v>43474.380555555603</v>
      </c>
      <c r="F125" s="393">
        <v>43957</v>
      </c>
      <c r="G125" s="393">
        <v>45051</v>
      </c>
      <c r="H125" s="392">
        <v>51.366300000000003</v>
      </c>
      <c r="I125" s="392" t="s">
        <v>2407</v>
      </c>
      <c r="J125" s="392" t="s">
        <v>3426</v>
      </c>
    </row>
    <row r="126" spans="1:10" ht="15" x14ac:dyDescent="0.35">
      <c r="A126" s="394">
        <v>122</v>
      </c>
      <c r="B126" s="394">
        <v>3575</v>
      </c>
      <c r="C126" s="394" t="s">
        <v>3662</v>
      </c>
      <c r="D126" s="394" t="s">
        <v>3638</v>
      </c>
      <c r="E126" s="395">
        <v>43745.383333333302</v>
      </c>
      <c r="F126" s="395">
        <v>43999</v>
      </c>
      <c r="G126" s="395">
        <v>45093</v>
      </c>
      <c r="H126" s="394">
        <v>103.5179</v>
      </c>
      <c r="I126" s="394" t="s">
        <v>3663</v>
      </c>
      <c r="J126" s="394" t="s">
        <v>3664</v>
      </c>
    </row>
    <row r="127" spans="1:10" ht="15" x14ac:dyDescent="0.35">
      <c r="A127" s="392">
        <v>123</v>
      </c>
      <c r="B127" s="392">
        <v>3576</v>
      </c>
      <c r="C127" s="392" t="s">
        <v>3665</v>
      </c>
      <c r="D127" s="392" t="s">
        <v>3638</v>
      </c>
      <c r="E127" s="393">
        <v>43745.385416666701</v>
      </c>
      <c r="F127" s="393">
        <v>43999</v>
      </c>
      <c r="G127" s="393">
        <v>45093</v>
      </c>
      <c r="H127" s="392">
        <v>78.946799999999996</v>
      </c>
      <c r="I127" s="392" t="s">
        <v>3452</v>
      </c>
      <c r="J127" s="392" t="s">
        <v>3439</v>
      </c>
    </row>
    <row r="128" spans="1:10" ht="15" x14ac:dyDescent="0.35">
      <c r="A128" s="394">
        <v>124</v>
      </c>
      <c r="B128" s="394">
        <v>3050</v>
      </c>
      <c r="C128" s="394" t="s">
        <v>3666</v>
      </c>
      <c r="D128" s="394" t="s">
        <v>3667</v>
      </c>
      <c r="E128" s="395">
        <v>43292.447222222203</v>
      </c>
      <c r="F128" s="395">
        <v>43977</v>
      </c>
      <c r="G128" s="395">
        <v>45071</v>
      </c>
      <c r="H128" s="394">
        <v>170.16480000000001</v>
      </c>
      <c r="I128" s="394" t="s">
        <v>2413</v>
      </c>
      <c r="J128" s="394" t="s">
        <v>3668</v>
      </c>
    </row>
    <row r="129" spans="1:10" ht="15" x14ac:dyDescent="0.35">
      <c r="A129" s="392">
        <v>125</v>
      </c>
      <c r="B129" s="392">
        <v>2982</v>
      </c>
      <c r="C129" s="392" t="s">
        <v>3669</v>
      </c>
      <c r="D129" s="392" t="s">
        <v>3456</v>
      </c>
      <c r="E129" s="393">
        <v>43278.410416666702</v>
      </c>
      <c r="F129" s="393">
        <v>43941</v>
      </c>
      <c r="G129" s="393">
        <v>45035</v>
      </c>
      <c r="H129" s="392">
        <v>80.803700000000006</v>
      </c>
      <c r="I129" s="392" t="s">
        <v>2418</v>
      </c>
      <c r="J129" s="392" t="s">
        <v>3434</v>
      </c>
    </row>
    <row r="130" spans="1:10" ht="15" x14ac:dyDescent="0.35">
      <c r="A130" s="394">
        <v>126</v>
      </c>
      <c r="B130" s="394">
        <v>3252</v>
      </c>
      <c r="C130" s="394" t="s">
        <v>3670</v>
      </c>
      <c r="D130" s="394" t="s">
        <v>3350</v>
      </c>
      <c r="E130" s="395">
        <v>43370.478472222203</v>
      </c>
      <c r="F130" s="395">
        <v>43957</v>
      </c>
      <c r="G130" s="395">
        <v>45051</v>
      </c>
      <c r="H130" s="394">
        <v>57.431100000000001</v>
      </c>
      <c r="I130" s="394" t="s">
        <v>2418</v>
      </c>
      <c r="J130" s="394" t="s">
        <v>3434</v>
      </c>
    </row>
    <row r="131" spans="1:10" ht="15" x14ac:dyDescent="0.35">
      <c r="A131" s="392">
        <v>127</v>
      </c>
      <c r="B131" s="392">
        <v>3943</v>
      </c>
      <c r="C131" s="392" t="s">
        <v>3671</v>
      </c>
      <c r="D131" s="392" t="s">
        <v>343</v>
      </c>
      <c r="E131" s="393">
        <v>44085.618055555598</v>
      </c>
      <c r="F131" s="393">
        <v>44195</v>
      </c>
      <c r="G131" s="393">
        <v>45289</v>
      </c>
      <c r="H131" s="392">
        <v>235.01419999999999</v>
      </c>
      <c r="I131" s="392" t="s">
        <v>3457</v>
      </c>
      <c r="J131" s="392" t="s">
        <v>3672</v>
      </c>
    </row>
    <row r="132" spans="1:10" ht="15" x14ac:dyDescent="0.35">
      <c r="A132" s="394">
        <v>128</v>
      </c>
      <c r="B132" s="394">
        <v>3430</v>
      </c>
      <c r="C132" s="394" t="s">
        <v>1864</v>
      </c>
      <c r="D132" s="394" t="s">
        <v>3673</v>
      </c>
      <c r="E132" s="395">
        <v>43552.370833333298</v>
      </c>
      <c r="F132" s="395">
        <v>43957</v>
      </c>
      <c r="G132" s="395">
        <v>45051</v>
      </c>
      <c r="H132" s="394">
        <v>26.127099999999999</v>
      </c>
      <c r="I132" s="394" t="s">
        <v>3566</v>
      </c>
      <c r="J132" s="394" t="s">
        <v>3460</v>
      </c>
    </row>
    <row r="133" spans="1:10" x14ac:dyDescent="0.3">
      <c r="A133" s="156" t="s">
        <v>3728</v>
      </c>
    </row>
    <row r="134" spans="1:10" s="304" customFormat="1" x14ac:dyDescent="0.3"/>
    <row r="135" spans="1:10" x14ac:dyDescent="0.3">
      <c r="A135" s="29" t="s">
        <v>3726</v>
      </c>
    </row>
    <row r="136" spans="1:10" ht="27.75" thickBot="1" x14ac:dyDescent="0.35">
      <c r="A136" s="368" t="s">
        <v>3675</v>
      </c>
      <c r="B136" s="368" t="s">
        <v>3676</v>
      </c>
      <c r="C136" s="368" t="s">
        <v>3415</v>
      </c>
      <c r="D136" s="368" t="s">
        <v>3416</v>
      </c>
      <c r="E136" s="368" t="s">
        <v>3677</v>
      </c>
      <c r="F136" s="368" t="s">
        <v>1849</v>
      </c>
      <c r="G136" s="368" t="s">
        <v>1850</v>
      </c>
      <c r="H136" s="368" t="s">
        <v>3678</v>
      </c>
    </row>
    <row r="137" spans="1:10" x14ac:dyDescent="0.3">
      <c r="A137" s="386">
        <v>1</v>
      </c>
      <c r="B137" s="386">
        <v>3285</v>
      </c>
      <c r="C137" s="386" t="s">
        <v>3679</v>
      </c>
      <c r="D137" s="386" t="s">
        <v>352</v>
      </c>
      <c r="E137" s="387">
        <v>43391.458333333299</v>
      </c>
      <c r="F137" s="387">
        <v>44140</v>
      </c>
      <c r="G137" s="387">
        <v>45965</v>
      </c>
      <c r="H137" s="386" t="s">
        <v>3681</v>
      </c>
    </row>
    <row r="138" spans="1:10" x14ac:dyDescent="0.3">
      <c r="A138" s="388">
        <v>2</v>
      </c>
      <c r="B138" s="388">
        <v>3489</v>
      </c>
      <c r="C138" s="388" t="s">
        <v>3682</v>
      </c>
      <c r="D138" s="388" t="s">
        <v>3683</v>
      </c>
      <c r="E138" s="389">
        <v>43626.402777777803</v>
      </c>
      <c r="F138" s="389">
        <v>43885</v>
      </c>
      <c r="G138" s="389">
        <v>45711</v>
      </c>
      <c r="H138" s="388" t="s">
        <v>3681</v>
      </c>
    </row>
    <row r="139" spans="1:10" x14ac:dyDescent="0.3">
      <c r="A139" s="386">
        <v>3</v>
      </c>
      <c r="B139" s="386">
        <v>3278</v>
      </c>
      <c r="C139" s="386" t="s">
        <v>3684</v>
      </c>
      <c r="D139" s="386" t="s">
        <v>3685</v>
      </c>
      <c r="E139" s="387">
        <v>43389.440972222197</v>
      </c>
      <c r="F139" s="387">
        <v>43936</v>
      </c>
      <c r="G139" s="387">
        <v>45761</v>
      </c>
      <c r="H139" s="386" t="s">
        <v>3681</v>
      </c>
    </row>
    <row r="140" spans="1:10" x14ac:dyDescent="0.3">
      <c r="A140" s="388">
        <v>4</v>
      </c>
      <c r="B140" s="388">
        <v>3279</v>
      </c>
      <c r="C140" s="388" t="s">
        <v>3686</v>
      </c>
      <c r="D140" s="388" t="s">
        <v>3685</v>
      </c>
      <c r="E140" s="389">
        <v>43389.443749999999</v>
      </c>
      <c r="F140" s="389">
        <v>43936</v>
      </c>
      <c r="G140" s="389">
        <v>45761</v>
      </c>
      <c r="H140" s="388" t="s">
        <v>3681</v>
      </c>
    </row>
    <row r="141" spans="1:10" x14ac:dyDescent="0.3">
      <c r="A141" s="386">
        <v>5</v>
      </c>
      <c r="B141" s="386">
        <v>3656</v>
      </c>
      <c r="C141" s="386" t="s">
        <v>3687</v>
      </c>
      <c r="D141" s="386" t="s">
        <v>3688</v>
      </c>
      <c r="E141" s="387">
        <v>43822.465277777803</v>
      </c>
      <c r="F141" s="387">
        <v>44053</v>
      </c>
      <c r="G141" s="387">
        <v>45878</v>
      </c>
      <c r="H141" s="386" t="s">
        <v>3681</v>
      </c>
    </row>
    <row r="142" spans="1:10" x14ac:dyDescent="0.3">
      <c r="A142" s="388">
        <v>6</v>
      </c>
      <c r="B142" s="388">
        <v>3423</v>
      </c>
      <c r="C142" s="388" t="s">
        <v>3689</v>
      </c>
      <c r="D142" s="388" t="s">
        <v>75</v>
      </c>
      <c r="E142" s="389">
        <v>43545.458333333299</v>
      </c>
      <c r="F142" s="389">
        <v>43936</v>
      </c>
      <c r="G142" s="389">
        <v>45030</v>
      </c>
      <c r="H142" s="388" t="s">
        <v>3681</v>
      </c>
    </row>
    <row r="143" spans="1:10" x14ac:dyDescent="0.3">
      <c r="A143" s="386">
        <v>7</v>
      </c>
      <c r="B143" s="386">
        <v>3490</v>
      </c>
      <c r="C143" s="386" t="s">
        <v>3691</v>
      </c>
      <c r="D143" s="386" t="s">
        <v>299</v>
      </c>
      <c r="E143" s="387">
        <v>43626.425694444399</v>
      </c>
      <c r="F143" s="387">
        <v>43885</v>
      </c>
      <c r="G143" s="387">
        <v>45711</v>
      </c>
      <c r="H143" s="386" t="s">
        <v>3681</v>
      </c>
    </row>
    <row r="144" spans="1:10" x14ac:dyDescent="0.3">
      <c r="A144" s="388">
        <v>8</v>
      </c>
      <c r="B144" s="388">
        <v>3546</v>
      </c>
      <c r="C144" s="388" t="s">
        <v>3692</v>
      </c>
      <c r="D144" s="388" t="s">
        <v>372</v>
      </c>
      <c r="E144" s="389">
        <v>43726.485416666699</v>
      </c>
      <c r="F144" s="389">
        <v>43885</v>
      </c>
      <c r="G144" s="389">
        <v>45711</v>
      </c>
      <c r="H144" s="388" t="s">
        <v>3681</v>
      </c>
    </row>
    <row r="145" spans="1:8" x14ac:dyDescent="0.3">
      <c r="A145" s="386">
        <v>9</v>
      </c>
      <c r="B145" s="386">
        <v>3192</v>
      </c>
      <c r="C145" s="386" t="s">
        <v>3693</v>
      </c>
      <c r="D145" s="386" t="s">
        <v>358</v>
      </c>
      <c r="E145" s="387">
        <v>43347.504861111098</v>
      </c>
      <c r="F145" s="387">
        <v>44042</v>
      </c>
      <c r="G145" s="387">
        <v>45867</v>
      </c>
      <c r="H145" s="386" t="s">
        <v>3681</v>
      </c>
    </row>
    <row r="146" spans="1:8" x14ac:dyDescent="0.3">
      <c r="A146" s="388">
        <v>10</v>
      </c>
      <c r="B146" s="388">
        <v>3069</v>
      </c>
      <c r="C146" s="388" t="s">
        <v>3694</v>
      </c>
      <c r="D146" s="388" t="s">
        <v>308</v>
      </c>
      <c r="E146" s="389">
        <v>43300.422916666699</v>
      </c>
      <c r="F146" s="389">
        <v>44152</v>
      </c>
      <c r="G146" s="389">
        <v>45977</v>
      </c>
      <c r="H146" s="388" t="s">
        <v>3681</v>
      </c>
    </row>
    <row r="147" spans="1:8" x14ac:dyDescent="0.3">
      <c r="A147" s="386">
        <v>11</v>
      </c>
      <c r="B147" s="386">
        <v>3538</v>
      </c>
      <c r="C147" s="386" t="s">
        <v>3695</v>
      </c>
      <c r="D147" s="386" t="s">
        <v>319</v>
      </c>
      <c r="E147" s="387">
        <v>43725.377777777801</v>
      </c>
      <c r="F147" s="387">
        <v>43879</v>
      </c>
      <c r="G147" s="387">
        <v>45705</v>
      </c>
      <c r="H147" s="386" t="s">
        <v>3681</v>
      </c>
    </row>
    <row r="148" spans="1:8" x14ac:dyDescent="0.3">
      <c r="A148" s="388">
        <v>12</v>
      </c>
      <c r="B148" s="388">
        <v>3590</v>
      </c>
      <c r="C148" s="388" t="s">
        <v>3696</v>
      </c>
      <c r="D148" s="388" t="s">
        <v>337</v>
      </c>
      <c r="E148" s="389">
        <v>43747.392361111102</v>
      </c>
      <c r="F148" s="389">
        <v>44148</v>
      </c>
      <c r="G148" s="389">
        <v>45973</v>
      </c>
      <c r="H148" s="388" t="s">
        <v>3681</v>
      </c>
    </row>
    <row r="149" spans="1:8" x14ac:dyDescent="0.3">
      <c r="A149" s="386">
        <v>13</v>
      </c>
      <c r="B149" s="386">
        <v>2353</v>
      </c>
      <c r="C149" s="386" t="s">
        <v>3697</v>
      </c>
      <c r="D149" s="386" t="s">
        <v>347</v>
      </c>
      <c r="E149" s="387">
        <v>42971.681944444397</v>
      </c>
      <c r="F149" s="387">
        <v>44011</v>
      </c>
      <c r="G149" s="387">
        <v>45836</v>
      </c>
      <c r="H149" s="386" t="s">
        <v>3681</v>
      </c>
    </row>
    <row r="150" spans="1:8" x14ac:dyDescent="0.3">
      <c r="A150" s="388">
        <v>14</v>
      </c>
      <c r="B150" s="388">
        <v>3751</v>
      </c>
      <c r="C150" s="388" t="s">
        <v>3698</v>
      </c>
      <c r="D150" s="388" t="s">
        <v>3699</v>
      </c>
      <c r="E150" s="389">
        <v>43916.456944444399</v>
      </c>
      <c r="F150" s="389">
        <v>44195</v>
      </c>
      <c r="G150" s="389">
        <v>46020</v>
      </c>
      <c r="H150" s="388" t="s">
        <v>3681</v>
      </c>
    </row>
    <row r="151" spans="1:8" x14ac:dyDescent="0.3">
      <c r="A151" s="386">
        <v>15</v>
      </c>
      <c r="B151" s="386">
        <v>3625</v>
      </c>
      <c r="C151" s="386" t="s">
        <v>3700</v>
      </c>
      <c r="D151" s="386" t="s">
        <v>3701</v>
      </c>
      <c r="E151" s="387">
        <v>43781.368055555598</v>
      </c>
      <c r="F151" s="387">
        <v>44022</v>
      </c>
      <c r="G151" s="387">
        <v>45847</v>
      </c>
      <c r="H151" s="386" t="s">
        <v>3681</v>
      </c>
    </row>
    <row r="152" spans="1:8" x14ac:dyDescent="0.3">
      <c r="A152" s="388">
        <v>16</v>
      </c>
      <c r="B152" s="388">
        <v>3625</v>
      </c>
      <c r="C152" s="388" t="s">
        <v>3700</v>
      </c>
      <c r="D152" s="388" t="s">
        <v>3701</v>
      </c>
      <c r="E152" s="389">
        <v>43781.368055555598</v>
      </c>
      <c r="F152" s="389">
        <v>44022</v>
      </c>
      <c r="G152" s="389">
        <v>45847</v>
      </c>
      <c r="H152" s="388" t="s">
        <v>3681</v>
      </c>
    </row>
    <row r="153" spans="1:8" x14ac:dyDescent="0.3">
      <c r="A153" s="386">
        <v>17</v>
      </c>
      <c r="B153" s="386">
        <v>3136</v>
      </c>
      <c r="C153" s="386" t="s">
        <v>3704</v>
      </c>
      <c r="D153" s="386" t="s">
        <v>225</v>
      </c>
      <c r="E153" s="387">
        <v>43318.458333333299</v>
      </c>
      <c r="F153" s="387">
        <v>43957</v>
      </c>
      <c r="G153" s="387">
        <v>45782</v>
      </c>
      <c r="H153" s="386" t="s">
        <v>3681</v>
      </c>
    </row>
    <row r="154" spans="1:8" x14ac:dyDescent="0.3">
      <c r="A154" s="156" t="s">
        <v>3728</v>
      </c>
    </row>
    <row r="155" spans="1:8" s="304" customFormat="1" x14ac:dyDescent="0.3">
      <c r="A155" s="156"/>
    </row>
    <row r="156" spans="1:8" s="304" customFormat="1" x14ac:dyDescent="0.3">
      <c r="A156" s="29" t="s">
        <v>3703</v>
      </c>
    </row>
    <row r="157" spans="1:8" s="304" customFormat="1" ht="27.75" thickBot="1" x14ac:dyDescent="0.35">
      <c r="A157" s="368" t="s">
        <v>3675</v>
      </c>
      <c r="B157" s="368" t="s">
        <v>3676</v>
      </c>
      <c r="C157" s="368" t="s">
        <v>3415</v>
      </c>
      <c r="D157" s="368" t="s">
        <v>3416</v>
      </c>
      <c r="E157" s="368" t="s">
        <v>3677</v>
      </c>
      <c r="F157" s="368" t="s">
        <v>1849</v>
      </c>
      <c r="G157" s="368" t="s">
        <v>1850</v>
      </c>
      <c r="H157" s="368" t="s">
        <v>3678</v>
      </c>
    </row>
    <row r="158" spans="1:8" s="304" customFormat="1" x14ac:dyDescent="0.3">
      <c r="A158" s="386">
        <v>17</v>
      </c>
      <c r="B158" s="386">
        <v>3553</v>
      </c>
      <c r="C158" s="386" t="s">
        <v>3702</v>
      </c>
      <c r="D158" s="386" t="s">
        <v>281</v>
      </c>
      <c r="E158" s="387">
        <v>43731.388888888898</v>
      </c>
      <c r="F158" s="387">
        <v>44140</v>
      </c>
      <c r="G158" s="387">
        <v>44504</v>
      </c>
      <c r="H158" s="386" t="s">
        <v>3681</v>
      </c>
    </row>
    <row r="159" spans="1:8" s="304" customFormat="1" x14ac:dyDescent="0.3">
      <c r="A159" s="156"/>
    </row>
    <row r="160" spans="1:8" x14ac:dyDescent="0.3">
      <c r="A160" s="29" t="s">
        <v>3727</v>
      </c>
    </row>
    <row r="161" spans="1:11" ht="27.75" thickBot="1" x14ac:dyDescent="0.35">
      <c r="A161" s="368" t="s">
        <v>3675</v>
      </c>
      <c r="B161" s="368" t="s">
        <v>3414</v>
      </c>
      <c r="C161" s="368" t="s">
        <v>3415</v>
      </c>
      <c r="D161" s="368" t="s">
        <v>3416</v>
      </c>
      <c r="E161" s="368" t="s">
        <v>3677</v>
      </c>
      <c r="F161" s="368" t="s">
        <v>1849</v>
      </c>
      <c r="G161" s="368" t="s">
        <v>1850</v>
      </c>
      <c r="H161" s="368" t="s">
        <v>3705</v>
      </c>
      <c r="I161" s="368" t="s">
        <v>3706</v>
      </c>
      <c r="J161" s="368" t="s">
        <v>3707</v>
      </c>
      <c r="K161" s="368" t="s">
        <v>704</v>
      </c>
    </row>
    <row r="162" spans="1:11" x14ac:dyDescent="0.3">
      <c r="A162" s="386">
        <v>1</v>
      </c>
      <c r="B162" s="386">
        <v>2331</v>
      </c>
      <c r="C162" s="386" t="s">
        <v>3708</v>
      </c>
      <c r="D162" s="386" t="s">
        <v>3709</v>
      </c>
      <c r="E162" s="387">
        <v>43213.680555555598</v>
      </c>
      <c r="F162" s="387">
        <v>44012</v>
      </c>
      <c r="G162" s="387">
        <v>44604</v>
      </c>
      <c r="H162" s="386" t="s">
        <v>3710</v>
      </c>
      <c r="I162" s="386" t="s">
        <v>3711</v>
      </c>
      <c r="J162" s="386" t="s">
        <v>3712</v>
      </c>
      <c r="K162" s="386" t="s">
        <v>3713</v>
      </c>
    </row>
    <row r="163" spans="1:11" x14ac:dyDescent="0.3">
      <c r="A163" s="388">
        <v>2</v>
      </c>
      <c r="B163" s="388">
        <v>3400</v>
      </c>
      <c r="C163" s="388" t="s">
        <v>3714</v>
      </c>
      <c r="D163" s="390" t="s">
        <v>394</v>
      </c>
      <c r="E163" s="391">
        <v>43517.4375</v>
      </c>
      <c r="F163" s="391">
        <v>43986</v>
      </c>
      <c r="G163" s="391">
        <v>44715</v>
      </c>
      <c r="H163" s="390" t="s">
        <v>3715</v>
      </c>
      <c r="I163" s="390" t="s">
        <v>3716</v>
      </c>
      <c r="J163" s="390" t="s">
        <v>3717</v>
      </c>
      <c r="K163" s="390" t="s">
        <v>3713</v>
      </c>
    </row>
    <row r="164" spans="1:11" x14ac:dyDescent="0.3">
      <c r="A164" s="386">
        <v>3</v>
      </c>
      <c r="B164" s="386">
        <v>3550</v>
      </c>
      <c r="C164" s="386" t="s">
        <v>3718</v>
      </c>
      <c r="D164" s="386" t="s">
        <v>417</v>
      </c>
      <c r="E164" s="387">
        <v>43731.372222222199</v>
      </c>
      <c r="F164" s="387">
        <v>43874</v>
      </c>
      <c r="G164" s="387">
        <v>44741</v>
      </c>
      <c r="H164" s="386" t="s">
        <v>3719</v>
      </c>
      <c r="I164" s="386" t="s">
        <v>3720</v>
      </c>
      <c r="J164" s="386" t="s">
        <v>3717</v>
      </c>
      <c r="K164" s="386" t="s">
        <v>3713</v>
      </c>
    </row>
    <row r="165" spans="1:11" x14ac:dyDescent="0.3">
      <c r="A165" s="388">
        <v>4</v>
      </c>
      <c r="B165" s="388">
        <v>3422</v>
      </c>
      <c r="C165" s="388" t="s">
        <v>3721</v>
      </c>
      <c r="D165" s="390" t="s">
        <v>310</v>
      </c>
      <c r="E165" s="391">
        <v>43545.430555555598</v>
      </c>
      <c r="F165" s="391">
        <v>43874</v>
      </c>
      <c r="G165" s="391">
        <v>44604</v>
      </c>
      <c r="H165" s="390" t="s">
        <v>3722</v>
      </c>
      <c r="I165" s="390" t="s">
        <v>3723</v>
      </c>
      <c r="J165" s="390" t="s">
        <v>3724</v>
      </c>
      <c r="K165" s="390" t="s">
        <v>3713</v>
      </c>
    </row>
    <row r="166" spans="1:11" x14ac:dyDescent="0.3">
      <c r="A166" s="156" t="s">
        <v>3728</v>
      </c>
    </row>
    <row r="168" spans="1:11" x14ac:dyDescent="0.3">
      <c r="A168" s="29" t="s">
        <v>3690</v>
      </c>
    </row>
    <row r="169" spans="1:11" ht="27.75" thickBot="1" x14ac:dyDescent="0.35">
      <c r="A169" s="368" t="s">
        <v>26</v>
      </c>
      <c r="B169" s="368" t="s">
        <v>3414</v>
      </c>
      <c r="C169" s="368" t="s">
        <v>3415</v>
      </c>
      <c r="D169" s="368" t="s">
        <v>704</v>
      </c>
      <c r="E169" s="368" t="s">
        <v>3416</v>
      </c>
      <c r="F169" s="368" t="s">
        <v>1849</v>
      </c>
      <c r="G169" s="368" t="s">
        <v>1850</v>
      </c>
    </row>
    <row r="170" spans="1:11" x14ac:dyDescent="0.3">
      <c r="A170" s="386">
        <v>1</v>
      </c>
      <c r="B170" s="386">
        <v>3423</v>
      </c>
      <c r="C170" s="386" t="s">
        <v>3689</v>
      </c>
      <c r="D170" s="386" t="s">
        <v>3713</v>
      </c>
      <c r="E170" s="386" t="s">
        <v>75</v>
      </c>
      <c r="F170" s="387">
        <v>43936</v>
      </c>
      <c r="G170" s="387">
        <v>45030</v>
      </c>
    </row>
    <row r="171" spans="1:11" x14ac:dyDescent="0.3">
      <c r="A171" s="156" t="s">
        <v>3728</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137"/>
  <sheetViews>
    <sheetView zoomScale="85" zoomScaleNormal="85" workbookViewId="0">
      <selection activeCell="H9" sqref="H9"/>
    </sheetView>
  </sheetViews>
  <sheetFormatPr baseColWidth="10" defaultColWidth="11.5703125" defaultRowHeight="13.5" x14ac:dyDescent="0.3"/>
  <cols>
    <col min="1" max="1" width="0.28515625" style="497" customWidth="1"/>
    <col min="2" max="4" width="11.5703125" style="30"/>
    <col min="5" max="5" width="16.140625" style="30" customWidth="1"/>
    <col min="6" max="6" width="16.5703125" style="30" bestFit="1" customWidth="1"/>
    <col min="7" max="7" width="33.28515625" style="30" customWidth="1"/>
    <col min="8" max="8" width="38.28515625" style="30" bestFit="1" customWidth="1"/>
    <col min="9" max="9" width="16.140625" style="30" customWidth="1"/>
    <col min="10" max="10" width="11.5703125" style="30"/>
    <col min="11" max="11" width="20.140625" style="30" customWidth="1"/>
    <col min="12" max="16384" width="11.5703125" style="30"/>
  </cols>
  <sheetData>
    <row r="1" spans="2:13" ht="15" x14ac:dyDescent="0.3">
      <c r="B1" s="296" t="s">
        <v>2847</v>
      </c>
    </row>
    <row r="2" spans="2:13" ht="14.25" thickBot="1" x14ac:dyDescent="0.35"/>
    <row r="3" spans="2:13" ht="14.25" thickBot="1" x14ac:dyDescent="0.35">
      <c r="B3" s="551" t="s">
        <v>1316</v>
      </c>
      <c r="C3" s="552"/>
      <c r="D3" s="552"/>
      <c r="E3" s="552"/>
      <c r="F3" s="552"/>
      <c r="G3" s="553"/>
      <c r="H3" s="496" t="s">
        <v>1317</v>
      </c>
      <c r="I3" s="551" t="s">
        <v>1318</v>
      </c>
      <c r="J3" s="552"/>
      <c r="K3" s="553"/>
    </row>
    <row r="4" spans="2:13" ht="14.25" thickBot="1" x14ac:dyDescent="0.35">
      <c r="B4" s="554" t="s">
        <v>1319</v>
      </c>
      <c r="C4" s="555"/>
      <c r="D4" s="555"/>
      <c r="E4" s="556"/>
      <c r="F4" s="554" t="s">
        <v>1320</v>
      </c>
      <c r="G4" s="556"/>
      <c r="H4" s="62" t="s">
        <v>1319</v>
      </c>
      <c r="I4" s="554" t="s">
        <v>1319</v>
      </c>
      <c r="J4" s="555"/>
      <c r="K4" s="556"/>
    </row>
    <row r="5" spans="2:13" ht="41.25" thickBot="1" x14ac:dyDescent="0.35">
      <c r="B5" s="63" t="s">
        <v>1321</v>
      </c>
      <c r="C5" s="64" t="s">
        <v>1322</v>
      </c>
      <c r="D5" s="64" t="s">
        <v>1323</v>
      </c>
      <c r="E5" s="64" t="s">
        <v>1324</v>
      </c>
      <c r="F5" s="64" t="s">
        <v>1325</v>
      </c>
      <c r="G5" s="64" t="s">
        <v>1326</v>
      </c>
      <c r="H5" s="64" t="s">
        <v>1327</v>
      </c>
      <c r="I5" s="64" t="s">
        <v>2681</v>
      </c>
      <c r="J5" s="64" t="s">
        <v>1328</v>
      </c>
      <c r="K5" s="64" t="s">
        <v>1329</v>
      </c>
    </row>
    <row r="6" spans="2:13" x14ac:dyDescent="0.3">
      <c r="B6" s="65" t="s">
        <v>54</v>
      </c>
      <c r="C6" s="24" t="s">
        <v>2682</v>
      </c>
      <c r="D6" s="66">
        <v>43836</v>
      </c>
      <c r="E6" s="24" t="s">
        <v>2683</v>
      </c>
      <c r="F6" s="75" t="s">
        <v>1333</v>
      </c>
      <c r="G6" s="24" t="s">
        <v>2684</v>
      </c>
      <c r="H6" s="24" t="s">
        <v>1334</v>
      </c>
      <c r="I6" s="6">
        <v>250</v>
      </c>
      <c r="J6" s="67">
        <v>22500</v>
      </c>
      <c r="K6" s="6">
        <v>90</v>
      </c>
      <c r="M6" s="249"/>
    </row>
    <row r="7" spans="2:13" x14ac:dyDescent="0.3">
      <c r="B7" s="68" t="s">
        <v>54</v>
      </c>
      <c r="C7" s="51" t="s">
        <v>2682</v>
      </c>
      <c r="D7" s="69">
        <v>43838</v>
      </c>
      <c r="E7" s="51" t="s">
        <v>2683</v>
      </c>
      <c r="F7" s="68" t="s">
        <v>1333</v>
      </c>
      <c r="G7" s="51" t="s">
        <v>2685</v>
      </c>
      <c r="H7" s="51" t="s">
        <v>1335</v>
      </c>
      <c r="I7" s="70">
        <v>100</v>
      </c>
      <c r="J7" s="71">
        <v>9000</v>
      </c>
      <c r="K7" s="70">
        <v>90</v>
      </c>
      <c r="M7" s="249"/>
    </row>
    <row r="8" spans="2:13" x14ac:dyDescent="0.3">
      <c r="B8" s="65" t="s">
        <v>54</v>
      </c>
      <c r="C8" s="24" t="s">
        <v>2682</v>
      </c>
      <c r="D8" s="66">
        <v>43838</v>
      </c>
      <c r="E8" s="24" t="s">
        <v>2683</v>
      </c>
      <c r="F8" s="65" t="s">
        <v>1333</v>
      </c>
      <c r="G8" s="24" t="s">
        <v>2686</v>
      </c>
      <c r="H8" s="24" t="s">
        <v>1336</v>
      </c>
      <c r="I8" s="6">
        <v>50</v>
      </c>
      <c r="J8" s="67">
        <v>4500</v>
      </c>
      <c r="K8" s="6">
        <v>90</v>
      </c>
      <c r="M8" s="249"/>
    </row>
    <row r="9" spans="2:13" x14ac:dyDescent="0.3">
      <c r="B9" s="68" t="s">
        <v>54</v>
      </c>
      <c r="C9" s="51" t="s">
        <v>2682</v>
      </c>
      <c r="D9" s="69">
        <v>43842</v>
      </c>
      <c r="E9" s="51" t="s">
        <v>2683</v>
      </c>
      <c r="F9" s="68" t="s">
        <v>1333</v>
      </c>
      <c r="G9" s="51" t="s">
        <v>2687</v>
      </c>
      <c r="H9" s="51" t="s">
        <v>1337</v>
      </c>
      <c r="I9" s="71">
        <v>12000</v>
      </c>
      <c r="J9" s="71">
        <v>1080000</v>
      </c>
      <c r="K9" s="70">
        <v>90</v>
      </c>
      <c r="M9" s="249"/>
    </row>
    <row r="10" spans="2:13" x14ac:dyDescent="0.3">
      <c r="B10" s="65" t="s">
        <v>54</v>
      </c>
      <c r="C10" s="24" t="s">
        <v>2682</v>
      </c>
      <c r="D10" s="66">
        <v>43852</v>
      </c>
      <c r="E10" s="24" t="s">
        <v>2683</v>
      </c>
      <c r="F10" s="65" t="s">
        <v>1333</v>
      </c>
      <c r="G10" s="24" t="s">
        <v>2688</v>
      </c>
      <c r="H10" s="24" t="s">
        <v>1338</v>
      </c>
      <c r="I10" s="67">
        <v>16000</v>
      </c>
      <c r="J10" s="67">
        <v>1440000</v>
      </c>
      <c r="K10" s="6">
        <v>90</v>
      </c>
      <c r="M10" s="249"/>
    </row>
    <row r="11" spans="2:13" x14ac:dyDescent="0.3">
      <c r="B11" s="68" t="s">
        <v>54</v>
      </c>
      <c r="C11" s="51" t="s">
        <v>2682</v>
      </c>
      <c r="D11" s="69">
        <v>43854</v>
      </c>
      <c r="E11" s="51" t="s">
        <v>2683</v>
      </c>
      <c r="F11" s="68" t="s">
        <v>1333</v>
      </c>
      <c r="G11" s="51" t="s">
        <v>2689</v>
      </c>
      <c r="H11" s="51" t="s">
        <v>1339</v>
      </c>
      <c r="I11" s="71">
        <v>14000</v>
      </c>
      <c r="J11" s="71">
        <v>1260000</v>
      </c>
      <c r="K11" s="70">
        <v>90</v>
      </c>
      <c r="M11" s="249"/>
    </row>
    <row r="12" spans="2:13" x14ac:dyDescent="0.3">
      <c r="B12" s="65" t="s">
        <v>54</v>
      </c>
      <c r="C12" s="24" t="s">
        <v>2682</v>
      </c>
      <c r="D12" s="66">
        <v>43854</v>
      </c>
      <c r="E12" s="24" t="s">
        <v>2683</v>
      </c>
      <c r="F12" s="65" t="s">
        <v>1333</v>
      </c>
      <c r="G12" s="24" t="s">
        <v>2690</v>
      </c>
      <c r="H12" s="24" t="s">
        <v>1340</v>
      </c>
      <c r="I12" s="6">
        <v>250</v>
      </c>
      <c r="J12" s="67">
        <v>22500</v>
      </c>
      <c r="K12" s="6">
        <v>90</v>
      </c>
      <c r="M12" s="249"/>
    </row>
    <row r="13" spans="2:13" x14ac:dyDescent="0.3">
      <c r="B13" s="68" t="s">
        <v>54</v>
      </c>
      <c r="C13" s="51" t="s">
        <v>2682</v>
      </c>
      <c r="D13" s="69">
        <v>43859</v>
      </c>
      <c r="E13" s="51" t="s">
        <v>2683</v>
      </c>
      <c r="F13" s="68" t="s">
        <v>1333</v>
      </c>
      <c r="G13" s="51" t="s">
        <v>2691</v>
      </c>
      <c r="H13" s="51" t="s">
        <v>1341</v>
      </c>
      <c r="I13" s="71">
        <v>1000</v>
      </c>
      <c r="J13" s="71">
        <v>90000</v>
      </c>
      <c r="K13" s="70">
        <v>90</v>
      </c>
      <c r="M13" s="249"/>
    </row>
    <row r="14" spans="2:13" x14ac:dyDescent="0.3">
      <c r="B14" s="65" t="s">
        <v>54</v>
      </c>
      <c r="C14" s="24" t="s">
        <v>2682</v>
      </c>
      <c r="D14" s="66">
        <v>43859</v>
      </c>
      <c r="E14" s="24" t="s">
        <v>2683</v>
      </c>
      <c r="F14" s="65" t="s">
        <v>1333</v>
      </c>
      <c r="G14" s="24" t="s">
        <v>2692</v>
      </c>
      <c r="H14" s="24" t="s">
        <v>1342</v>
      </c>
      <c r="I14" s="6">
        <v>500</v>
      </c>
      <c r="J14" s="67">
        <v>45000</v>
      </c>
      <c r="K14" s="6">
        <v>90</v>
      </c>
      <c r="M14" s="249"/>
    </row>
    <row r="15" spans="2:13" x14ac:dyDescent="0.3">
      <c r="B15" s="68" t="s">
        <v>54</v>
      </c>
      <c r="C15" s="51" t="s">
        <v>2682</v>
      </c>
      <c r="D15" s="69">
        <v>43862</v>
      </c>
      <c r="E15" s="51" t="s">
        <v>2683</v>
      </c>
      <c r="F15" s="68" t="s">
        <v>1333</v>
      </c>
      <c r="G15" s="51" t="s">
        <v>2693</v>
      </c>
      <c r="H15" s="51" t="s">
        <v>1343</v>
      </c>
      <c r="I15" s="70">
        <v>50</v>
      </c>
      <c r="J15" s="71">
        <v>4500</v>
      </c>
      <c r="K15" s="70">
        <v>90</v>
      </c>
      <c r="M15" s="249"/>
    </row>
    <row r="16" spans="2:13" x14ac:dyDescent="0.3">
      <c r="B16" s="65" t="s">
        <v>54</v>
      </c>
      <c r="C16" s="24" t="s">
        <v>2682</v>
      </c>
      <c r="D16" s="66">
        <v>43865</v>
      </c>
      <c r="E16" s="24" t="s">
        <v>2683</v>
      </c>
      <c r="F16" s="65" t="s">
        <v>1333</v>
      </c>
      <c r="G16" s="24" t="s">
        <v>2694</v>
      </c>
      <c r="H16" s="24" t="s">
        <v>1344</v>
      </c>
      <c r="I16" s="6">
        <v>50</v>
      </c>
      <c r="J16" s="67">
        <v>4500</v>
      </c>
      <c r="K16" s="6">
        <v>90</v>
      </c>
      <c r="M16" s="249"/>
    </row>
    <row r="17" spans="2:13" x14ac:dyDescent="0.3">
      <c r="B17" s="68" t="s">
        <v>54</v>
      </c>
      <c r="C17" s="51" t="s">
        <v>2682</v>
      </c>
      <c r="D17" s="69">
        <v>43868</v>
      </c>
      <c r="E17" s="51" t="s">
        <v>2683</v>
      </c>
      <c r="F17" s="68" t="s">
        <v>1333</v>
      </c>
      <c r="G17" s="51" t="s">
        <v>2695</v>
      </c>
      <c r="H17" s="51" t="s">
        <v>1345</v>
      </c>
      <c r="I17" s="70">
        <v>50</v>
      </c>
      <c r="J17" s="71">
        <v>4500</v>
      </c>
      <c r="K17" s="70">
        <v>90</v>
      </c>
      <c r="M17" s="249"/>
    </row>
    <row r="18" spans="2:13" x14ac:dyDescent="0.3">
      <c r="B18" s="65" t="s">
        <v>54</v>
      </c>
      <c r="C18" s="24" t="s">
        <v>2682</v>
      </c>
      <c r="D18" s="66">
        <v>43871</v>
      </c>
      <c r="E18" s="24" t="s">
        <v>2683</v>
      </c>
      <c r="F18" s="65" t="s">
        <v>1333</v>
      </c>
      <c r="G18" s="24" t="s">
        <v>2696</v>
      </c>
      <c r="H18" s="24" t="s">
        <v>1346</v>
      </c>
      <c r="I18" s="6">
        <v>50</v>
      </c>
      <c r="J18" s="67">
        <v>4500</v>
      </c>
      <c r="K18" s="6">
        <v>90</v>
      </c>
      <c r="M18" s="249"/>
    </row>
    <row r="19" spans="2:13" x14ac:dyDescent="0.3">
      <c r="B19" s="68" t="s">
        <v>54</v>
      </c>
      <c r="C19" s="51" t="s">
        <v>2682</v>
      </c>
      <c r="D19" s="69">
        <v>43879</v>
      </c>
      <c r="E19" s="51" t="s">
        <v>2683</v>
      </c>
      <c r="F19" s="68" t="s">
        <v>1333</v>
      </c>
      <c r="G19" s="51" t="s">
        <v>2697</v>
      </c>
      <c r="H19" s="51" t="s">
        <v>1347</v>
      </c>
      <c r="I19" s="71">
        <v>3600</v>
      </c>
      <c r="J19" s="71">
        <v>324000</v>
      </c>
      <c r="K19" s="70">
        <v>90</v>
      </c>
      <c r="M19" s="249"/>
    </row>
    <row r="20" spans="2:13" x14ac:dyDescent="0.3">
      <c r="B20" s="65" t="s">
        <v>54</v>
      </c>
      <c r="C20" s="24" t="s">
        <v>2682</v>
      </c>
      <c r="D20" s="66">
        <v>43887</v>
      </c>
      <c r="E20" s="24" t="s">
        <v>2683</v>
      </c>
      <c r="F20" s="65" t="s">
        <v>1333</v>
      </c>
      <c r="G20" s="24" t="s">
        <v>2698</v>
      </c>
      <c r="H20" s="24" t="s">
        <v>1347</v>
      </c>
      <c r="I20" s="6">
        <v>150</v>
      </c>
      <c r="J20" s="67">
        <v>13500</v>
      </c>
      <c r="K20" s="6">
        <v>90</v>
      </c>
      <c r="M20" s="249"/>
    </row>
    <row r="21" spans="2:13" x14ac:dyDescent="0.3">
      <c r="B21" s="68" t="s">
        <v>54</v>
      </c>
      <c r="C21" s="51" t="s">
        <v>2682</v>
      </c>
      <c r="D21" s="69">
        <v>43888</v>
      </c>
      <c r="E21" s="51" t="s">
        <v>2683</v>
      </c>
      <c r="F21" s="68" t="s">
        <v>1333</v>
      </c>
      <c r="G21" s="51" t="s">
        <v>2699</v>
      </c>
      <c r="H21" s="51" t="s">
        <v>1348</v>
      </c>
      <c r="I21" s="71">
        <v>116000</v>
      </c>
      <c r="J21" s="71">
        <v>10440000</v>
      </c>
      <c r="K21" s="70">
        <v>90</v>
      </c>
      <c r="M21" s="249"/>
    </row>
    <row r="22" spans="2:13" x14ac:dyDescent="0.3">
      <c r="B22" s="65" t="s">
        <v>54</v>
      </c>
      <c r="C22" s="24" t="s">
        <v>2682</v>
      </c>
      <c r="D22" s="66">
        <v>43889</v>
      </c>
      <c r="E22" s="24" t="s">
        <v>2683</v>
      </c>
      <c r="F22" s="65" t="s">
        <v>1333</v>
      </c>
      <c r="G22" s="24" t="s">
        <v>2700</v>
      </c>
      <c r="H22" s="24" t="s">
        <v>1349</v>
      </c>
      <c r="I22" s="6">
        <v>250</v>
      </c>
      <c r="J22" s="67">
        <v>22500</v>
      </c>
      <c r="K22" s="6">
        <v>90</v>
      </c>
      <c r="M22" s="249"/>
    </row>
    <row r="23" spans="2:13" x14ac:dyDescent="0.3">
      <c r="B23" s="68" t="s">
        <v>54</v>
      </c>
      <c r="C23" s="51" t="s">
        <v>2682</v>
      </c>
      <c r="D23" s="69">
        <v>43893</v>
      </c>
      <c r="E23" s="51" t="s">
        <v>2683</v>
      </c>
      <c r="F23" s="68" t="s">
        <v>1333</v>
      </c>
      <c r="G23" s="51" t="s">
        <v>2701</v>
      </c>
      <c r="H23" s="51" t="s">
        <v>1350</v>
      </c>
      <c r="I23" s="70">
        <v>200</v>
      </c>
      <c r="J23" s="71">
        <v>18000</v>
      </c>
      <c r="K23" s="70">
        <v>90</v>
      </c>
      <c r="M23" s="249"/>
    </row>
    <row r="24" spans="2:13" x14ac:dyDescent="0.3">
      <c r="B24" s="65" t="s">
        <v>54</v>
      </c>
      <c r="C24" s="24" t="s">
        <v>2682</v>
      </c>
      <c r="D24" s="66">
        <v>43893</v>
      </c>
      <c r="E24" s="24" t="s">
        <v>2683</v>
      </c>
      <c r="F24" s="65" t="s">
        <v>1333</v>
      </c>
      <c r="G24" s="24" t="s">
        <v>2702</v>
      </c>
      <c r="H24" s="24" t="s">
        <v>1351</v>
      </c>
      <c r="I24" s="6">
        <v>50</v>
      </c>
      <c r="J24" s="67">
        <v>4500</v>
      </c>
      <c r="K24" s="6">
        <v>90</v>
      </c>
      <c r="M24" s="249"/>
    </row>
    <row r="25" spans="2:13" x14ac:dyDescent="0.3">
      <c r="B25" s="68" t="s">
        <v>54</v>
      </c>
      <c r="C25" s="51" t="s">
        <v>2682</v>
      </c>
      <c r="D25" s="69">
        <v>43902</v>
      </c>
      <c r="E25" s="51" t="s">
        <v>2683</v>
      </c>
      <c r="F25" s="68" t="s">
        <v>1333</v>
      </c>
      <c r="G25" s="51" t="s">
        <v>2703</v>
      </c>
      <c r="H25" s="51" t="s">
        <v>1352</v>
      </c>
      <c r="I25" s="71">
        <v>6000</v>
      </c>
      <c r="J25" s="71">
        <v>540000</v>
      </c>
      <c r="K25" s="70">
        <v>90</v>
      </c>
      <c r="M25" s="249"/>
    </row>
    <row r="26" spans="2:13" x14ac:dyDescent="0.3">
      <c r="B26" s="65" t="s">
        <v>54</v>
      </c>
      <c r="C26" s="24" t="s">
        <v>2682</v>
      </c>
      <c r="D26" s="66">
        <v>43906</v>
      </c>
      <c r="E26" s="24" t="s">
        <v>2683</v>
      </c>
      <c r="F26" s="65" t="s">
        <v>1333</v>
      </c>
      <c r="G26" s="24" t="s">
        <v>2704</v>
      </c>
      <c r="H26" s="24" t="s">
        <v>1341</v>
      </c>
      <c r="I26" s="67">
        <v>2000</v>
      </c>
      <c r="J26" s="67">
        <v>180000</v>
      </c>
      <c r="K26" s="6">
        <v>90</v>
      </c>
      <c r="M26" s="249"/>
    </row>
    <row r="27" spans="2:13" x14ac:dyDescent="0.3">
      <c r="B27" s="68" t="s">
        <v>54</v>
      </c>
      <c r="C27" s="51" t="s">
        <v>2682</v>
      </c>
      <c r="D27" s="69">
        <v>43908</v>
      </c>
      <c r="E27" s="51" t="s">
        <v>2683</v>
      </c>
      <c r="F27" s="68" t="s">
        <v>1333</v>
      </c>
      <c r="G27" s="51" t="s">
        <v>2705</v>
      </c>
      <c r="H27" s="51" t="s">
        <v>1353</v>
      </c>
      <c r="I27" s="70">
        <v>500</v>
      </c>
      <c r="J27" s="71">
        <v>45000</v>
      </c>
      <c r="K27" s="70">
        <v>90</v>
      </c>
      <c r="M27" s="249"/>
    </row>
    <row r="28" spans="2:13" x14ac:dyDescent="0.3">
      <c r="B28" s="65" t="s">
        <v>54</v>
      </c>
      <c r="C28" s="24" t="s">
        <v>2682</v>
      </c>
      <c r="D28" s="66">
        <v>43920</v>
      </c>
      <c r="E28" s="24" t="s">
        <v>2683</v>
      </c>
      <c r="F28" s="65" t="s">
        <v>1333</v>
      </c>
      <c r="G28" s="24" t="s">
        <v>2706</v>
      </c>
      <c r="H28" s="24" t="s">
        <v>1354</v>
      </c>
      <c r="I28" s="6">
        <v>100</v>
      </c>
      <c r="J28" s="67">
        <v>9000</v>
      </c>
      <c r="K28" s="6">
        <v>90</v>
      </c>
      <c r="M28" s="249"/>
    </row>
    <row r="29" spans="2:13" x14ac:dyDescent="0.3">
      <c r="B29" s="68" t="s">
        <v>54</v>
      </c>
      <c r="C29" s="51" t="s">
        <v>2682</v>
      </c>
      <c r="D29" s="69">
        <v>43922</v>
      </c>
      <c r="E29" s="51" t="s">
        <v>2683</v>
      </c>
      <c r="F29" s="68" t="s">
        <v>1333</v>
      </c>
      <c r="G29" s="51" t="s">
        <v>2707</v>
      </c>
      <c r="H29" s="51" t="s">
        <v>1355</v>
      </c>
      <c r="I29" s="71">
        <v>15250</v>
      </c>
      <c r="J29" s="71">
        <v>1372500</v>
      </c>
      <c r="K29" s="70">
        <v>90</v>
      </c>
      <c r="M29" s="249"/>
    </row>
    <row r="30" spans="2:13" x14ac:dyDescent="0.3">
      <c r="B30" s="65" t="s">
        <v>54</v>
      </c>
      <c r="C30" s="24" t="s">
        <v>2682</v>
      </c>
      <c r="D30" s="66">
        <v>43922</v>
      </c>
      <c r="E30" s="24" t="s">
        <v>2683</v>
      </c>
      <c r="F30" s="65" t="s">
        <v>1333</v>
      </c>
      <c r="G30" s="24" t="s">
        <v>2708</v>
      </c>
      <c r="H30" s="24" t="s">
        <v>1356</v>
      </c>
      <c r="I30" s="67">
        <v>30000</v>
      </c>
      <c r="J30" s="67">
        <v>2700000</v>
      </c>
      <c r="K30" s="6">
        <v>90</v>
      </c>
      <c r="M30" s="249"/>
    </row>
    <row r="31" spans="2:13" x14ac:dyDescent="0.3">
      <c r="B31" s="68" t="s">
        <v>54</v>
      </c>
      <c r="C31" s="51" t="s">
        <v>2682</v>
      </c>
      <c r="D31" s="69">
        <v>43926</v>
      </c>
      <c r="E31" s="51" t="s">
        <v>2683</v>
      </c>
      <c r="F31" s="68" t="s">
        <v>1333</v>
      </c>
      <c r="G31" s="51" t="s">
        <v>2709</v>
      </c>
      <c r="H31" s="51" t="s">
        <v>1357</v>
      </c>
      <c r="I31" s="70">
        <v>50</v>
      </c>
      <c r="J31" s="71">
        <v>4500</v>
      </c>
      <c r="K31" s="70">
        <v>90</v>
      </c>
      <c r="M31" s="249"/>
    </row>
    <row r="32" spans="2:13" x14ac:dyDescent="0.3">
      <c r="B32" s="65" t="s">
        <v>54</v>
      </c>
      <c r="C32" s="24" t="s">
        <v>2682</v>
      </c>
      <c r="D32" s="66">
        <v>43926</v>
      </c>
      <c r="E32" s="24" t="s">
        <v>2683</v>
      </c>
      <c r="F32" s="65" t="s">
        <v>1333</v>
      </c>
      <c r="G32" s="24" t="s">
        <v>2710</v>
      </c>
      <c r="H32" s="24" t="s">
        <v>1358</v>
      </c>
      <c r="I32" s="6">
        <v>500</v>
      </c>
      <c r="J32" s="67">
        <v>45000</v>
      </c>
      <c r="K32" s="6">
        <v>90</v>
      </c>
      <c r="M32" s="249"/>
    </row>
    <row r="33" spans="2:13" x14ac:dyDescent="0.3">
      <c r="B33" s="68" t="s">
        <v>54</v>
      </c>
      <c r="C33" s="51" t="s">
        <v>2682</v>
      </c>
      <c r="D33" s="69">
        <v>43950</v>
      </c>
      <c r="E33" s="51" t="s">
        <v>2683</v>
      </c>
      <c r="F33" s="68" t="s">
        <v>1333</v>
      </c>
      <c r="G33" s="51" t="s">
        <v>2711</v>
      </c>
      <c r="H33" s="51" t="s">
        <v>1359</v>
      </c>
      <c r="I33" s="71">
        <v>5000</v>
      </c>
      <c r="J33" s="71">
        <v>450000</v>
      </c>
      <c r="K33" s="70">
        <v>90</v>
      </c>
      <c r="M33" s="249"/>
    </row>
    <row r="34" spans="2:13" x14ac:dyDescent="0.3">
      <c r="B34" s="65" t="s">
        <v>54</v>
      </c>
      <c r="C34" s="24" t="s">
        <v>2682</v>
      </c>
      <c r="D34" s="66">
        <v>43951</v>
      </c>
      <c r="E34" s="24" t="s">
        <v>2683</v>
      </c>
      <c r="F34" s="65" t="s">
        <v>1333</v>
      </c>
      <c r="G34" s="24" t="s">
        <v>2712</v>
      </c>
      <c r="H34" s="24" t="s">
        <v>1360</v>
      </c>
      <c r="I34" s="6">
        <v>50</v>
      </c>
      <c r="J34" s="67">
        <v>4500</v>
      </c>
      <c r="K34" s="6">
        <v>90</v>
      </c>
      <c r="M34" s="249"/>
    </row>
    <row r="35" spans="2:13" x14ac:dyDescent="0.3">
      <c r="B35" s="68" t="s">
        <v>54</v>
      </c>
      <c r="C35" s="51" t="s">
        <v>2682</v>
      </c>
      <c r="D35" s="69">
        <v>43955</v>
      </c>
      <c r="E35" s="51" t="s">
        <v>2683</v>
      </c>
      <c r="F35" s="68" t="s">
        <v>1333</v>
      </c>
      <c r="G35" s="51" t="s">
        <v>2713</v>
      </c>
      <c r="H35" s="51" t="s">
        <v>1354</v>
      </c>
      <c r="I35" s="70">
        <v>100</v>
      </c>
      <c r="J35" s="71">
        <v>9000</v>
      </c>
      <c r="K35" s="70">
        <v>90</v>
      </c>
      <c r="M35" s="249"/>
    </row>
    <row r="36" spans="2:13" x14ac:dyDescent="0.3">
      <c r="B36" s="65" t="s">
        <v>54</v>
      </c>
      <c r="C36" s="24" t="s">
        <v>2682</v>
      </c>
      <c r="D36" s="66">
        <v>43956</v>
      </c>
      <c r="E36" s="24" t="s">
        <v>2683</v>
      </c>
      <c r="F36" s="65" t="s">
        <v>1333</v>
      </c>
      <c r="G36" s="24" t="s">
        <v>2714</v>
      </c>
      <c r="H36" s="24" t="s">
        <v>1361</v>
      </c>
      <c r="I36" s="6">
        <v>50</v>
      </c>
      <c r="J36" s="67">
        <v>4500</v>
      </c>
      <c r="K36" s="6">
        <v>90</v>
      </c>
      <c r="M36" s="249"/>
    </row>
    <row r="37" spans="2:13" x14ac:dyDescent="0.3">
      <c r="B37" s="68" t="s">
        <v>54</v>
      </c>
      <c r="C37" s="51" t="s">
        <v>2682</v>
      </c>
      <c r="D37" s="69">
        <v>43957</v>
      </c>
      <c r="E37" s="51" t="s">
        <v>2683</v>
      </c>
      <c r="F37" s="68" t="s">
        <v>1333</v>
      </c>
      <c r="G37" s="51" t="s">
        <v>2715</v>
      </c>
      <c r="H37" s="51" t="s">
        <v>1362</v>
      </c>
      <c r="I37" s="70">
        <v>50</v>
      </c>
      <c r="J37" s="71">
        <v>4500</v>
      </c>
      <c r="K37" s="70">
        <v>90</v>
      </c>
      <c r="M37" s="249"/>
    </row>
    <row r="38" spans="2:13" x14ac:dyDescent="0.3">
      <c r="B38" s="65" t="s">
        <v>54</v>
      </c>
      <c r="C38" s="24" t="s">
        <v>2682</v>
      </c>
      <c r="D38" s="66">
        <v>43958</v>
      </c>
      <c r="E38" s="24" t="s">
        <v>2683</v>
      </c>
      <c r="F38" s="65" t="s">
        <v>1333</v>
      </c>
      <c r="G38" s="24" t="s">
        <v>2716</v>
      </c>
      <c r="H38" s="24" t="s">
        <v>1352</v>
      </c>
      <c r="I38" s="67">
        <v>2000</v>
      </c>
      <c r="J38" s="67">
        <v>180000</v>
      </c>
      <c r="K38" s="6">
        <v>90</v>
      </c>
      <c r="M38" s="249"/>
    </row>
    <row r="39" spans="2:13" x14ac:dyDescent="0.3">
      <c r="B39" s="68" t="s">
        <v>54</v>
      </c>
      <c r="C39" s="51" t="s">
        <v>2682</v>
      </c>
      <c r="D39" s="69">
        <v>43958</v>
      </c>
      <c r="E39" s="51" t="s">
        <v>2683</v>
      </c>
      <c r="F39" s="68" t="s">
        <v>1333</v>
      </c>
      <c r="G39" s="51" t="s">
        <v>2717</v>
      </c>
      <c r="H39" s="51" t="s">
        <v>1356</v>
      </c>
      <c r="I39" s="70">
        <v>150</v>
      </c>
      <c r="J39" s="71">
        <v>13500</v>
      </c>
      <c r="K39" s="70">
        <v>90</v>
      </c>
      <c r="M39" s="249"/>
    </row>
    <row r="40" spans="2:13" x14ac:dyDescent="0.3">
      <c r="B40" s="65" t="s">
        <v>54</v>
      </c>
      <c r="C40" s="24" t="s">
        <v>2682</v>
      </c>
      <c r="D40" s="66">
        <v>43963</v>
      </c>
      <c r="E40" s="24" t="s">
        <v>2683</v>
      </c>
      <c r="F40" s="65" t="s">
        <v>1333</v>
      </c>
      <c r="G40" s="24"/>
      <c r="H40" s="24" t="s">
        <v>1356</v>
      </c>
      <c r="I40" s="67">
        <v>50000</v>
      </c>
      <c r="J40" s="67">
        <v>4500000</v>
      </c>
      <c r="K40" s="6">
        <v>90</v>
      </c>
      <c r="M40" s="249"/>
    </row>
    <row r="41" spans="2:13" x14ac:dyDescent="0.3">
      <c r="B41" s="68" t="s">
        <v>54</v>
      </c>
      <c r="C41" s="51" t="s">
        <v>2682</v>
      </c>
      <c r="D41" s="69">
        <v>43966</v>
      </c>
      <c r="E41" s="51" t="s">
        <v>2683</v>
      </c>
      <c r="F41" s="68" t="s">
        <v>1333</v>
      </c>
      <c r="G41" s="51" t="s">
        <v>2718</v>
      </c>
      <c r="H41" s="51" t="s">
        <v>1363</v>
      </c>
      <c r="I41" s="70">
        <v>100</v>
      </c>
      <c r="J41" s="71">
        <v>9000</v>
      </c>
      <c r="K41" s="70">
        <v>90</v>
      </c>
      <c r="M41" s="249"/>
    </row>
    <row r="42" spans="2:13" x14ac:dyDescent="0.3">
      <c r="B42" s="65" t="s">
        <v>54</v>
      </c>
      <c r="C42" s="24" t="s">
        <v>2682</v>
      </c>
      <c r="D42" s="66">
        <v>43969</v>
      </c>
      <c r="E42" s="24" t="s">
        <v>2683</v>
      </c>
      <c r="F42" s="65" t="s">
        <v>1333</v>
      </c>
      <c r="G42" s="24" t="s">
        <v>2719</v>
      </c>
      <c r="H42" s="24" t="s">
        <v>1362</v>
      </c>
      <c r="I42" s="6">
        <v>100</v>
      </c>
      <c r="J42" s="67">
        <v>9000</v>
      </c>
      <c r="K42" s="6">
        <v>90</v>
      </c>
      <c r="M42" s="249"/>
    </row>
    <row r="43" spans="2:13" x14ac:dyDescent="0.3">
      <c r="B43" s="68" t="s">
        <v>54</v>
      </c>
      <c r="C43" s="51" t="s">
        <v>2682</v>
      </c>
      <c r="D43" s="69">
        <v>43969</v>
      </c>
      <c r="E43" s="51" t="s">
        <v>2683</v>
      </c>
      <c r="F43" s="68" t="s">
        <v>1333</v>
      </c>
      <c r="G43" s="51" t="s">
        <v>2720</v>
      </c>
      <c r="H43" s="51" t="s">
        <v>1362</v>
      </c>
      <c r="I43" s="70">
        <v>50</v>
      </c>
      <c r="J43" s="71">
        <v>4500</v>
      </c>
      <c r="K43" s="70">
        <v>90</v>
      </c>
      <c r="M43" s="249"/>
    </row>
    <row r="44" spans="2:13" x14ac:dyDescent="0.3">
      <c r="B44" s="65" t="s">
        <v>54</v>
      </c>
      <c r="C44" s="24" t="s">
        <v>2682</v>
      </c>
      <c r="D44" s="66">
        <v>43980</v>
      </c>
      <c r="E44" s="24" t="s">
        <v>2683</v>
      </c>
      <c r="F44" s="65" t="s">
        <v>1333</v>
      </c>
      <c r="G44" s="24" t="s">
        <v>2721</v>
      </c>
      <c r="H44" s="24" t="s">
        <v>1364</v>
      </c>
      <c r="I44" s="67">
        <v>743535</v>
      </c>
      <c r="J44" s="67">
        <v>73652880</v>
      </c>
      <c r="K44" s="6">
        <v>90</v>
      </c>
      <c r="M44" s="249"/>
    </row>
    <row r="45" spans="2:13" x14ac:dyDescent="0.3">
      <c r="B45" s="68" t="s">
        <v>54</v>
      </c>
      <c r="C45" s="51" t="s">
        <v>2682</v>
      </c>
      <c r="D45" s="69">
        <v>43980</v>
      </c>
      <c r="E45" s="51" t="s">
        <v>2683</v>
      </c>
      <c r="F45" s="68" t="s">
        <v>1333</v>
      </c>
      <c r="G45" s="51" t="s">
        <v>2722</v>
      </c>
      <c r="H45" s="51" t="s">
        <v>1365</v>
      </c>
      <c r="I45" s="71">
        <v>54760</v>
      </c>
      <c r="J45" s="71">
        <v>5386260</v>
      </c>
      <c r="K45" s="70">
        <v>90</v>
      </c>
      <c r="M45" s="249"/>
    </row>
    <row r="46" spans="2:13" x14ac:dyDescent="0.3">
      <c r="B46" s="65" t="s">
        <v>54</v>
      </c>
      <c r="C46" s="24" t="s">
        <v>2682</v>
      </c>
      <c r="D46" s="66">
        <v>43980</v>
      </c>
      <c r="E46" s="24" t="s">
        <v>2683</v>
      </c>
      <c r="F46" s="65" t="s">
        <v>1333</v>
      </c>
      <c r="G46" s="24" t="s">
        <v>2723</v>
      </c>
      <c r="H46" s="24" t="s">
        <v>1366</v>
      </c>
      <c r="I46" s="6">
        <v>100</v>
      </c>
      <c r="J46" s="67">
        <v>9000</v>
      </c>
      <c r="K46" s="6">
        <v>90</v>
      </c>
      <c r="M46" s="249"/>
    </row>
    <row r="47" spans="2:13" x14ac:dyDescent="0.3">
      <c r="B47" s="68" t="s">
        <v>54</v>
      </c>
      <c r="C47" s="51" t="s">
        <v>2682</v>
      </c>
      <c r="D47" s="69">
        <v>43986</v>
      </c>
      <c r="E47" s="51" t="s">
        <v>2683</v>
      </c>
      <c r="F47" s="68" t="s">
        <v>1333</v>
      </c>
      <c r="G47" s="51" t="s">
        <v>2724</v>
      </c>
      <c r="H47" s="51" t="s">
        <v>1356</v>
      </c>
      <c r="I47" s="71">
        <v>3000</v>
      </c>
      <c r="J47" s="71">
        <v>270000</v>
      </c>
      <c r="K47" s="70">
        <v>90</v>
      </c>
      <c r="M47" s="249"/>
    </row>
    <row r="48" spans="2:13" x14ac:dyDescent="0.3">
      <c r="B48" s="65" t="s">
        <v>54</v>
      </c>
      <c r="C48" s="24" t="s">
        <v>2682</v>
      </c>
      <c r="D48" s="65" t="s">
        <v>1330</v>
      </c>
      <c r="E48" s="24" t="s">
        <v>2683</v>
      </c>
      <c r="F48" s="65" t="s">
        <v>1333</v>
      </c>
      <c r="G48" s="24" t="s">
        <v>2725</v>
      </c>
      <c r="H48" s="24" t="s">
        <v>1367</v>
      </c>
      <c r="I48" s="67">
        <v>3600</v>
      </c>
      <c r="J48" s="67">
        <v>324000</v>
      </c>
      <c r="K48" s="6">
        <v>90</v>
      </c>
      <c r="M48" s="249"/>
    </row>
    <row r="49" spans="2:13" x14ac:dyDescent="0.3">
      <c r="B49" s="68" t="s">
        <v>54</v>
      </c>
      <c r="C49" s="51" t="s">
        <v>2682</v>
      </c>
      <c r="D49" s="69">
        <v>43995</v>
      </c>
      <c r="E49" s="51" t="s">
        <v>2683</v>
      </c>
      <c r="F49" s="68" t="s">
        <v>1333</v>
      </c>
      <c r="G49" s="51" t="s">
        <v>2726</v>
      </c>
      <c r="H49" s="51" t="s">
        <v>1368</v>
      </c>
      <c r="I49" s="70">
        <v>250</v>
      </c>
      <c r="J49" s="71">
        <v>22500</v>
      </c>
      <c r="K49" s="70">
        <v>90</v>
      </c>
      <c r="M49" s="249"/>
    </row>
    <row r="50" spans="2:13" x14ac:dyDescent="0.3">
      <c r="B50" s="65" t="s">
        <v>54</v>
      </c>
      <c r="C50" s="24" t="s">
        <v>2682</v>
      </c>
      <c r="D50" s="66">
        <v>43997</v>
      </c>
      <c r="E50" s="24" t="s">
        <v>2683</v>
      </c>
      <c r="F50" s="65" t="s">
        <v>1333</v>
      </c>
      <c r="G50" s="24" t="s">
        <v>2727</v>
      </c>
      <c r="H50" s="24" t="s">
        <v>1369</v>
      </c>
      <c r="I50" s="6">
        <v>50</v>
      </c>
      <c r="J50" s="67">
        <v>4500</v>
      </c>
      <c r="K50" s="6">
        <v>90</v>
      </c>
      <c r="M50" s="249"/>
    </row>
    <row r="51" spans="2:13" x14ac:dyDescent="0.3">
      <c r="B51" s="68" t="s">
        <v>54</v>
      </c>
      <c r="C51" s="51" t="s">
        <v>2682</v>
      </c>
      <c r="D51" s="69">
        <v>43997</v>
      </c>
      <c r="E51" s="51" t="s">
        <v>2683</v>
      </c>
      <c r="F51" s="68" t="s">
        <v>1333</v>
      </c>
      <c r="G51" s="51" t="s">
        <v>2728</v>
      </c>
      <c r="H51" s="51" t="s">
        <v>1370</v>
      </c>
      <c r="I51" s="71">
        <v>3550</v>
      </c>
      <c r="J51" s="71">
        <v>319500</v>
      </c>
      <c r="K51" s="70">
        <v>90</v>
      </c>
      <c r="M51" s="249"/>
    </row>
    <row r="52" spans="2:13" x14ac:dyDescent="0.3">
      <c r="B52" s="65" t="s">
        <v>54</v>
      </c>
      <c r="C52" s="24" t="s">
        <v>2682</v>
      </c>
      <c r="D52" s="66">
        <v>43997</v>
      </c>
      <c r="E52" s="24" t="s">
        <v>2683</v>
      </c>
      <c r="F52" s="65" t="s">
        <v>1333</v>
      </c>
      <c r="G52" s="24" t="s">
        <v>2729</v>
      </c>
      <c r="H52" s="24" t="s">
        <v>1371</v>
      </c>
      <c r="I52" s="67">
        <v>8000</v>
      </c>
      <c r="J52" s="67">
        <v>720000</v>
      </c>
      <c r="K52" s="6">
        <v>90</v>
      </c>
      <c r="M52" s="249"/>
    </row>
    <row r="53" spans="2:13" x14ac:dyDescent="0.3">
      <c r="B53" s="68" t="s">
        <v>54</v>
      </c>
      <c r="C53" s="51" t="s">
        <v>2682</v>
      </c>
      <c r="D53" s="69">
        <v>43999</v>
      </c>
      <c r="E53" s="51" t="s">
        <v>2683</v>
      </c>
      <c r="F53" s="68" t="s">
        <v>1333</v>
      </c>
      <c r="G53" s="51" t="s">
        <v>2730</v>
      </c>
      <c r="H53" s="51" t="s">
        <v>1372</v>
      </c>
      <c r="I53" s="70">
        <v>50</v>
      </c>
      <c r="J53" s="71">
        <v>4500</v>
      </c>
      <c r="K53" s="70">
        <v>90</v>
      </c>
      <c r="M53" s="249"/>
    </row>
    <row r="54" spans="2:13" x14ac:dyDescent="0.3">
      <c r="B54" s="65" t="s">
        <v>54</v>
      </c>
      <c r="C54" s="24" t="s">
        <v>2682</v>
      </c>
      <c r="D54" s="66">
        <v>43999</v>
      </c>
      <c r="E54" s="24" t="s">
        <v>2683</v>
      </c>
      <c r="F54" s="65" t="s">
        <v>1333</v>
      </c>
      <c r="G54" s="24" t="s">
        <v>2731</v>
      </c>
      <c r="H54" s="24" t="s">
        <v>1373</v>
      </c>
      <c r="I54" s="6">
        <v>200</v>
      </c>
      <c r="J54" s="67">
        <v>18000</v>
      </c>
      <c r="K54" s="6">
        <v>90</v>
      </c>
      <c r="M54" s="249"/>
    </row>
    <row r="55" spans="2:13" x14ac:dyDescent="0.3">
      <c r="B55" s="68" t="s">
        <v>54</v>
      </c>
      <c r="C55" s="51" t="s">
        <v>2682</v>
      </c>
      <c r="D55" s="69">
        <v>44000</v>
      </c>
      <c r="E55" s="51" t="s">
        <v>2683</v>
      </c>
      <c r="F55" s="68" t="s">
        <v>1333</v>
      </c>
      <c r="G55" s="51" t="s">
        <v>2732</v>
      </c>
      <c r="H55" s="51" t="s">
        <v>1374</v>
      </c>
      <c r="I55" s="70">
        <v>200</v>
      </c>
      <c r="J55" s="71">
        <v>18000</v>
      </c>
      <c r="K55" s="70">
        <v>90</v>
      </c>
      <c r="M55" s="249"/>
    </row>
    <row r="56" spans="2:13" x14ac:dyDescent="0.3">
      <c r="B56" s="65" t="s">
        <v>54</v>
      </c>
      <c r="C56" s="24" t="s">
        <v>2682</v>
      </c>
      <c r="D56" s="66">
        <v>44001</v>
      </c>
      <c r="E56" s="24" t="s">
        <v>2683</v>
      </c>
      <c r="F56" s="65" t="s">
        <v>1333</v>
      </c>
      <c r="G56" s="24" t="s">
        <v>2733</v>
      </c>
      <c r="H56" s="24" t="s">
        <v>1375</v>
      </c>
      <c r="I56" s="6">
        <v>400</v>
      </c>
      <c r="J56" s="67">
        <v>36000</v>
      </c>
      <c r="K56" s="6">
        <v>90</v>
      </c>
      <c r="M56" s="249"/>
    </row>
    <row r="57" spans="2:13" x14ac:dyDescent="0.3">
      <c r="B57" s="68" t="s">
        <v>54</v>
      </c>
      <c r="C57" s="51" t="s">
        <v>2682</v>
      </c>
      <c r="D57" s="69">
        <v>44001</v>
      </c>
      <c r="E57" s="51" t="s">
        <v>2683</v>
      </c>
      <c r="F57" s="68" t="s">
        <v>1333</v>
      </c>
      <c r="G57" s="51" t="s">
        <v>2734</v>
      </c>
      <c r="H57" s="51" t="s">
        <v>1376</v>
      </c>
      <c r="I57" s="70">
        <v>300</v>
      </c>
      <c r="J57" s="71">
        <v>27000</v>
      </c>
      <c r="K57" s="70">
        <v>90</v>
      </c>
      <c r="M57" s="249"/>
    </row>
    <row r="58" spans="2:13" x14ac:dyDescent="0.3">
      <c r="B58" s="65" t="s">
        <v>54</v>
      </c>
      <c r="C58" s="24" t="s">
        <v>2682</v>
      </c>
      <c r="D58" s="66">
        <v>44006</v>
      </c>
      <c r="E58" s="24" t="s">
        <v>2683</v>
      </c>
      <c r="F58" s="65" t="s">
        <v>1333</v>
      </c>
      <c r="G58" s="24" t="s">
        <v>2735</v>
      </c>
      <c r="H58" s="24" t="s">
        <v>1377</v>
      </c>
      <c r="I58" s="6">
        <v>50</v>
      </c>
      <c r="J58" s="67">
        <v>4500</v>
      </c>
      <c r="K58" s="6">
        <v>90</v>
      </c>
      <c r="M58" s="249"/>
    </row>
    <row r="59" spans="2:13" x14ac:dyDescent="0.3">
      <c r="B59" s="68" t="s">
        <v>54</v>
      </c>
      <c r="C59" s="51" t="s">
        <v>2682</v>
      </c>
      <c r="D59" s="69">
        <v>44007</v>
      </c>
      <c r="E59" s="51" t="s">
        <v>2683</v>
      </c>
      <c r="F59" s="68" t="s">
        <v>1333</v>
      </c>
      <c r="G59" s="51" t="s">
        <v>2736</v>
      </c>
      <c r="H59" s="51" t="s">
        <v>1377</v>
      </c>
      <c r="I59" s="71">
        <v>3000</v>
      </c>
      <c r="J59" s="71">
        <v>270000</v>
      </c>
      <c r="K59" s="70">
        <v>90</v>
      </c>
      <c r="M59" s="249"/>
    </row>
    <row r="60" spans="2:13" x14ac:dyDescent="0.3">
      <c r="B60" s="65" t="s">
        <v>54</v>
      </c>
      <c r="C60" s="24" t="s">
        <v>2682</v>
      </c>
      <c r="D60" s="66">
        <v>44008</v>
      </c>
      <c r="E60" s="24" t="s">
        <v>2683</v>
      </c>
      <c r="F60" s="65" t="s">
        <v>1333</v>
      </c>
      <c r="G60" s="24" t="s">
        <v>2737</v>
      </c>
      <c r="H60" s="24" t="s">
        <v>1378</v>
      </c>
      <c r="I60" s="6">
        <v>50</v>
      </c>
      <c r="J60" s="67">
        <v>4500</v>
      </c>
      <c r="K60" s="6">
        <v>90</v>
      </c>
      <c r="M60" s="249"/>
    </row>
    <row r="61" spans="2:13" x14ac:dyDescent="0.3">
      <c r="B61" s="68" t="s">
        <v>54</v>
      </c>
      <c r="C61" s="51" t="s">
        <v>2682</v>
      </c>
      <c r="D61" s="69">
        <v>44009</v>
      </c>
      <c r="E61" s="51" t="s">
        <v>2683</v>
      </c>
      <c r="F61" s="68" t="s">
        <v>1333</v>
      </c>
      <c r="G61" s="51" t="s">
        <v>2738</v>
      </c>
      <c r="H61" s="51" t="s">
        <v>1379</v>
      </c>
      <c r="I61" s="70">
        <v>50</v>
      </c>
      <c r="J61" s="71">
        <v>4500</v>
      </c>
      <c r="K61" s="70">
        <v>90</v>
      </c>
      <c r="M61" s="249"/>
    </row>
    <row r="62" spans="2:13" x14ac:dyDescent="0.3">
      <c r="B62" s="65" t="s">
        <v>54</v>
      </c>
      <c r="C62" s="24" t="s">
        <v>2682</v>
      </c>
      <c r="D62" s="66">
        <v>44011</v>
      </c>
      <c r="E62" s="24" t="s">
        <v>2683</v>
      </c>
      <c r="F62" s="65" t="s">
        <v>1333</v>
      </c>
      <c r="G62" s="24" t="s">
        <v>2739</v>
      </c>
      <c r="H62" s="24" t="s">
        <v>1372</v>
      </c>
      <c r="I62" s="6">
        <v>50</v>
      </c>
      <c r="J62" s="67">
        <v>4500</v>
      </c>
      <c r="K62" s="6">
        <v>90</v>
      </c>
      <c r="M62" s="249"/>
    </row>
    <row r="63" spans="2:13" x14ac:dyDescent="0.3">
      <c r="B63" s="68" t="s">
        <v>54</v>
      </c>
      <c r="C63" s="51" t="s">
        <v>2682</v>
      </c>
      <c r="D63" s="69">
        <v>44012</v>
      </c>
      <c r="E63" s="51" t="s">
        <v>2683</v>
      </c>
      <c r="F63" s="68" t="s">
        <v>1333</v>
      </c>
      <c r="G63" s="51" t="s">
        <v>2740</v>
      </c>
      <c r="H63" s="51" t="s">
        <v>1380</v>
      </c>
      <c r="I63" s="71">
        <v>9000</v>
      </c>
      <c r="J63" s="71">
        <v>810000</v>
      </c>
      <c r="K63" s="70">
        <v>90</v>
      </c>
      <c r="M63" s="249"/>
    </row>
    <row r="64" spans="2:13" x14ac:dyDescent="0.3">
      <c r="B64" s="65" t="s">
        <v>54</v>
      </c>
      <c r="C64" s="24" t="s">
        <v>2682</v>
      </c>
      <c r="D64" s="66">
        <v>43831</v>
      </c>
      <c r="E64" s="24" t="s">
        <v>2683</v>
      </c>
      <c r="F64" s="65" t="s">
        <v>1333</v>
      </c>
      <c r="G64" s="24" t="s">
        <v>2741</v>
      </c>
      <c r="H64" s="24" t="s">
        <v>1381</v>
      </c>
      <c r="I64" s="67">
        <v>1002000</v>
      </c>
      <c r="J64" s="67">
        <v>100000000</v>
      </c>
      <c r="K64" s="6">
        <v>90</v>
      </c>
      <c r="M64" s="249"/>
    </row>
    <row r="65" spans="2:13" x14ac:dyDescent="0.3">
      <c r="B65" s="68" t="s">
        <v>54</v>
      </c>
      <c r="C65" s="51" t="s">
        <v>2682</v>
      </c>
      <c r="D65" s="69">
        <v>44013</v>
      </c>
      <c r="E65" s="51" t="s">
        <v>2683</v>
      </c>
      <c r="F65" s="68" t="s">
        <v>1333</v>
      </c>
      <c r="G65" s="51" t="s">
        <v>2742</v>
      </c>
      <c r="H65" s="51" t="s">
        <v>1360</v>
      </c>
      <c r="I65" s="70">
        <v>50</v>
      </c>
      <c r="J65" s="71">
        <v>4500</v>
      </c>
      <c r="K65" s="70">
        <v>90</v>
      </c>
      <c r="M65" s="249"/>
    </row>
    <row r="66" spans="2:13" x14ac:dyDescent="0.3">
      <c r="B66" s="65" t="s">
        <v>54</v>
      </c>
      <c r="C66" s="24" t="s">
        <v>2682</v>
      </c>
      <c r="D66" s="66">
        <v>44014</v>
      </c>
      <c r="E66" s="24" t="s">
        <v>2683</v>
      </c>
      <c r="F66" s="65" t="s">
        <v>1333</v>
      </c>
      <c r="G66" s="24" t="s">
        <v>2743</v>
      </c>
      <c r="H66" s="24" t="s">
        <v>1382</v>
      </c>
      <c r="I66" s="6">
        <v>100</v>
      </c>
      <c r="J66" s="67">
        <v>9000</v>
      </c>
      <c r="K66" s="6">
        <v>90</v>
      </c>
      <c r="M66" s="249"/>
    </row>
    <row r="67" spans="2:13" x14ac:dyDescent="0.3">
      <c r="B67" s="68" t="s">
        <v>54</v>
      </c>
      <c r="C67" s="51" t="s">
        <v>2682</v>
      </c>
      <c r="D67" s="69">
        <v>44014</v>
      </c>
      <c r="E67" s="51" t="s">
        <v>2683</v>
      </c>
      <c r="F67" s="68" t="s">
        <v>1333</v>
      </c>
      <c r="G67" s="51" t="s">
        <v>2744</v>
      </c>
      <c r="H67" s="51" t="s">
        <v>1383</v>
      </c>
      <c r="I67" s="70">
        <v>300</v>
      </c>
      <c r="J67" s="71">
        <v>27000</v>
      </c>
      <c r="K67" s="70">
        <v>90</v>
      </c>
      <c r="M67" s="249"/>
    </row>
    <row r="68" spans="2:13" x14ac:dyDescent="0.3">
      <c r="B68" s="65" t="s">
        <v>54</v>
      </c>
      <c r="C68" s="24" t="s">
        <v>2682</v>
      </c>
      <c r="D68" s="66">
        <v>44015</v>
      </c>
      <c r="E68" s="24" t="s">
        <v>2683</v>
      </c>
      <c r="F68" s="65" t="s">
        <v>1333</v>
      </c>
      <c r="G68" s="24" t="s">
        <v>2745</v>
      </c>
      <c r="H68" s="24" t="s">
        <v>1384</v>
      </c>
      <c r="I68" s="6">
        <v>100</v>
      </c>
      <c r="J68" s="67">
        <v>9000</v>
      </c>
      <c r="K68" s="6">
        <v>90</v>
      </c>
      <c r="M68" s="249"/>
    </row>
    <row r="69" spans="2:13" x14ac:dyDescent="0.3">
      <c r="B69" s="68" t="s">
        <v>54</v>
      </c>
      <c r="C69" s="51" t="s">
        <v>2682</v>
      </c>
      <c r="D69" s="69">
        <v>44018</v>
      </c>
      <c r="E69" s="51" t="s">
        <v>2683</v>
      </c>
      <c r="F69" s="68" t="s">
        <v>1333</v>
      </c>
      <c r="G69" s="51" t="s">
        <v>2746</v>
      </c>
      <c r="H69" s="51" t="s">
        <v>1385</v>
      </c>
      <c r="I69" s="70">
        <v>50</v>
      </c>
      <c r="J69" s="71">
        <v>4500</v>
      </c>
      <c r="K69" s="70">
        <v>90</v>
      </c>
      <c r="M69" s="249"/>
    </row>
    <row r="70" spans="2:13" x14ac:dyDescent="0.3">
      <c r="B70" s="65" t="s">
        <v>54</v>
      </c>
      <c r="C70" s="24" t="s">
        <v>2682</v>
      </c>
      <c r="D70" s="66">
        <v>44019</v>
      </c>
      <c r="E70" s="24" t="s">
        <v>2683</v>
      </c>
      <c r="F70" s="65" t="s">
        <v>1333</v>
      </c>
      <c r="G70" s="24" t="s">
        <v>2747</v>
      </c>
      <c r="H70" s="24" t="s">
        <v>1386</v>
      </c>
      <c r="I70" s="67">
        <v>9000</v>
      </c>
      <c r="J70" s="67">
        <v>810000</v>
      </c>
      <c r="K70" s="6">
        <v>90</v>
      </c>
      <c r="M70" s="249"/>
    </row>
    <row r="71" spans="2:13" x14ac:dyDescent="0.3">
      <c r="B71" s="68" t="s">
        <v>54</v>
      </c>
      <c r="C71" s="51" t="s">
        <v>2682</v>
      </c>
      <c r="D71" s="69">
        <v>44022</v>
      </c>
      <c r="E71" s="51" t="s">
        <v>2683</v>
      </c>
      <c r="F71" s="68" t="s">
        <v>1333</v>
      </c>
      <c r="G71" s="51" t="s">
        <v>2748</v>
      </c>
      <c r="H71" s="51" t="s">
        <v>1387</v>
      </c>
      <c r="I71" s="70">
        <v>500</v>
      </c>
      <c r="J71" s="71">
        <v>45000</v>
      </c>
      <c r="K71" s="70">
        <v>90</v>
      </c>
      <c r="M71" s="249"/>
    </row>
    <row r="72" spans="2:13" x14ac:dyDescent="0.3">
      <c r="B72" s="65" t="s">
        <v>54</v>
      </c>
      <c r="C72" s="24" t="s">
        <v>2682</v>
      </c>
      <c r="D72" s="66">
        <v>44023</v>
      </c>
      <c r="E72" s="24" t="s">
        <v>2683</v>
      </c>
      <c r="F72" s="65" t="s">
        <v>1333</v>
      </c>
      <c r="G72" s="24" t="s">
        <v>2749</v>
      </c>
      <c r="H72" s="24" t="s">
        <v>1388</v>
      </c>
      <c r="I72" s="6">
        <v>250</v>
      </c>
      <c r="J72" s="67">
        <v>22500</v>
      </c>
      <c r="K72" s="6">
        <v>90</v>
      </c>
      <c r="M72" s="249"/>
    </row>
    <row r="73" spans="2:13" x14ac:dyDescent="0.3">
      <c r="B73" s="68" t="s">
        <v>54</v>
      </c>
      <c r="C73" s="51" t="s">
        <v>2682</v>
      </c>
      <c r="D73" s="69">
        <v>44023</v>
      </c>
      <c r="E73" s="51" t="s">
        <v>2683</v>
      </c>
      <c r="F73" s="68" t="s">
        <v>1333</v>
      </c>
      <c r="G73" s="51" t="s">
        <v>2750</v>
      </c>
      <c r="H73" s="51" t="s">
        <v>1389</v>
      </c>
      <c r="I73" s="70">
        <v>250</v>
      </c>
      <c r="J73" s="71">
        <v>22500</v>
      </c>
      <c r="K73" s="70">
        <v>90</v>
      </c>
      <c r="M73" s="249"/>
    </row>
    <row r="74" spans="2:13" x14ac:dyDescent="0.3">
      <c r="B74" s="65" t="s">
        <v>54</v>
      </c>
      <c r="C74" s="24" t="s">
        <v>2682</v>
      </c>
      <c r="D74" s="66">
        <v>44025</v>
      </c>
      <c r="E74" s="24" t="s">
        <v>2683</v>
      </c>
      <c r="F74" s="65" t="s">
        <v>1333</v>
      </c>
      <c r="G74" s="24" t="s">
        <v>2751</v>
      </c>
      <c r="H74" s="24" t="s">
        <v>1390</v>
      </c>
      <c r="I74" s="6">
        <v>200</v>
      </c>
      <c r="J74" s="67">
        <v>18000</v>
      </c>
      <c r="K74" s="6">
        <v>90</v>
      </c>
      <c r="M74" s="249"/>
    </row>
    <row r="75" spans="2:13" x14ac:dyDescent="0.3">
      <c r="B75" s="68" t="s">
        <v>54</v>
      </c>
      <c r="C75" s="51" t="s">
        <v>2682</v>
      </c>
      <c r="D75" s="69">
        <v>44025</v>
      </c>
      <c r="E75" s="51" t="s">
        <v>2683</v>
      </c>
      <c r="F75" s="68" t="s">
        <v>1333</v>
      </c>
      <c r="G75" s="51" t="s">
        <v>2752</v>
      </c>
      <c r="H75" s="51" t="s">
        <v>1391</v>
      </c>
      <c r="I75" s="70">
        <v>50</v>
      </c>
      <c r="J75" s="71">
        <v>4500</v>
      </c>
      <c r="K75" s="70">
        <v>90</v>
      </c>
      <c r="M75" s="249"/>
    </row>
    <row r="76" spans="2:13" x14ac:dyDescent="0.3">
      <c r="B76" s="65" t="s">
        <v>54</v>
      </c>
      <c r="C76" s="24" t="s">
        <v>2682</v>
      </c>
      <c r="D76" s="66">
        <v>44025</v>
      </c>
      <c r="E76" s="24" t="s">
        <v>2683</v>
      </c>
      <c r="F76" s="65" t="s">
        <v>1333</v>
      </c>
      <c r="G76" s="24" t="s">
        <v>2753</v>
      </c>
      <c r="H76" s="24" t="s">
        <v>1392</v>
      </c>
      <c r="I76" s="6">
        <v>500</v>
      </c>
      <c r="J76" s="67">
        <v>45000</v>
      </c>
      <c r="K76" s="6">
        <v>90</v>
      </c>
      <c r="M76" s="249"/>
    </row>
    <row r="77" spans="2:13" x14ac:dyDescent="0.3">
      <c r="B77" s="68" t="s">
        <v>54</v>
      </c>
      <c r="C77" s="51" t="s">
        <v>2682</v>
      </c>
      <c r="D77" s="69">
        <v>44028</v>
      </c>
      <c r="E77" s="51" t="s">
        <v>2683</v>
      </c>
      <c r="F77" s="68" t="s">
        <v>1333</v>
      </c>
      <c r="G77" s="51" t="s">
        <v>2754</v>
      </c>
      <c r="H77" s="51" t="s">
        <v>1393</v>
      </c>
      <c r="I77" s="71">
        <v>2000</v>
      </c>
      <c r="J77" s="71">
        <v>180000</v>
      </c>
      <c r="K77" s="70">
        <v>90</v>
      </c>
      <c r="M77" s="249"/>
    </row>
    <row r="78" spans="2:13" x14ac:dyDescent="0.3">
      <c r="B78" s="65" t="s">
        <v>54</v>
      </c>
      <c r="C78" s="24" t="s">
        <v>2682</v>
      </c>
      <c r="D78" s="66">
        <v>44029</v>
      </c>
      <c r="E78" s="24" t="s">
        <v>2683</v>
      </c>
      <c r="F78" s="65" t="s">
        <v>1333</v>
      </c>
      <c r="G78" s="24" t="s">
        <v>2755</v>
      </c>
      <c r="H78" s="24" t="s">
        <v>1394</v>
      </c>
      <c r="I78" s="6">
        <v>250</v>
      </c>
      <c r="J78" s="67">
        <v>22500</v>
      </c>
      <c r="K78" s="6">
        <v>90</v>
      </c>
      <c r="M78" s="249"/>
    </row>
    <row r="79" spans="2:13" x14ac:dyDescent="0.3">
      <c r="B79" s="68" t="s">
        <v>54</v>
      </c>
      <c r="C79" s="51" t="s">
        <v>2682</v>
      </c>
      <c r="D79" s="69">
        <v>44029</v>
      </c>
      <c r="E79" s="51" t="s">
        <v>2683</v>
      </c>
      <c r="F79" s="68" t="s">
        <v>1333</v>
      </c>
      <c r="G79" s="51" t="s">
        <v>2756</v>
      </c>
      <c r="H79" s="51" t="s">
        <v>1341</v>
      </c>
      <c r="I79" s="70">
        <v>100</v>
      </c>
      <c r="J79" s="71">
        <v>9000</v>
      </c>
      <c r="K79" s="70">
        <v>90</v>
      </c>
      <c r="M79" s="249"/>
    </row>
    <row r="80" spans="2:13" x14ac:dyDescent="0.3">
      <c r="B80" s="65" t="s">
        <v>54</v>
      </c>
      <c r="C80" s="24" t="s">
        <v>2682</v>
      </c>
      <c r="D80" s="66">
        <v>44032</v>
      </c>
      <c r="E80" s="24" t="s">
        <v>2683</v>
      </c>
      <c r="F80" s="65" t="s">
        <v>1333</v>
      </c>
      <c r="G80" s="24" t="s">
        <v>2757</v>
      </c>
      <c r="H80" s="24" t="s">
        <v>1395</v>
      </c>
      <c r="I80" s="67">
        <v>1000</v>
      </c>
      <c r="J80" s="67">
        <v>90000</v>
      </c>
      <c r="K80" s="6">
        <v>90</v>
      </c>
      <c r="M80" s="249"/>
    </row>
    <row r="81" spans="2:13" x14ac:dyDescent="0.3">
      <c r="B81" s="68" t="s">
        <v>54</v>
      </c>
      <c r="C81" s="51" t="s">
        <v>2682</v>
      </c>
      <c r="D81" s="69">
        <v>44032</v>
      </c>
      <c r="E81" s="51" t="s">
        <v>2683</v>
      </c>
      <c r="F81" s="68" t="s">
        <v>1333</v>
      </c>
      <c r="G81" s="51" t="s">
        <v>2758</v>
      </c>
      <c r="H81" s="51" t="s">
        <v>1396</v>
      </c>
      <c r="I81" s="70">
        <v>50</v>
      </c>
      <c r="J81" s="71">
        <v>4500</v>
      </c>
      <c r="K81" s="70">
        <v>90</v>
      </c>
      <c r="M81" s="249"/>
    </row>
    <row r="82" spans="2:13" x14ac:dyDescent="0.3">
      <c r="B82" s="65" t="s">
        <v>54</v>
      </c>
      <c r="C82" s="24" t="s">
        <v>2682</v>
      </c>
      <c r="D82" s="66">
        <v>44032</v>
      </c>
      <c r="E82" s="24" t="s">
        <v>2683</v>
      </c>
      <c r="F82" s="65" t="s">
        <v>1333</v>
      </c>
      <c r="G82" s="24" t="s">
        <v>2759</v>
      </c>
      <c r="H82" s="24" t="s">
        <v>1397</v>
      </c>
      <c r="I82" s="67">
        <v>1000</v>
      </c>
      <c r="J82" s="67">
        <v>90000</v>
      </c>
      <c r="K82" s="6">
        <v>90</v>
      </c>
      <c r="M82" s="249"/>
    </row>
    <row r="83" spans="2:13" x14ac:dyDescent="0.3">
      <c r="B83" s="68" t="s">
        <v>54</v>
      </c>
      <c r="C83" s="51" t="s">
        <v>2682</v>
      </c>
      <c r="D83" s="69">
        <v>44034</v>
      </c>
      <c r="E83" s="51" t="s">
        <v>2683</v>
      </c>
      <c r="F83" s="68" t="s">
        <v>1333</v>
      </c>
      <c r="G83" s="51" t="s">
        <v>2760</v>
      </c>
      <c r="H83" s="51" t="s">
        <v>1398</v>
      </c>
      <c r="I83" s="70">
        <v>150</v>
      </c>
      <c r="J83" s="71">
        <v>13500</v>
      </c>
      <c r="K83" s="70">
        <v>90</v>
      </c>
      <c r="M83" s="249"/>
    </row>
    <row r="84" spans="2:13" x14ac:dyDescent="0.3">
      <c r="B84" s="65" t="s">
        <v>54</v>
      </c>
      <c r="C84" s="24" t="s">
        <v>2682</v>
      </c>
      <c r="D84" s="66">
        <v>44034</v>
      </c>
      <c r="E84" s="24" t="s">
        <v>2683</v>
      </c>
      <c r="F84" s="65" t="s">
        <v>1333</v>
      </c>
      <c r="G84" s="24" t="s">
        <v>2761</v>
      </c>
      <c r="H84" s="24" t="s">
        <v>1399</v>
      </c>
      <c r="I84" s="67">
        <v>5000</v>
      </c>
      <c r="J84" s="67">
        <v>450000</v>
      </c>
      <c r="K84" s="6">
        <v>90</v>
      </c>
      <c r="M84" s="249"/>
    </row>
    <row r="85" spans="2:13" x14ac:dyDescent="0.3">
      <c r="B85" s="68" t="s">
        <v>54</v>
      </c>
      <c r="C85" s="51" t="s">
        <v>2682</v>
      </c>
      <c r="D85" s="69">
        <v>44034</v>
      </c>
      <c r="E85" s="51" t="s">
        <v>2683</v>
      </c>
      <c r="F85" s="68" t="s">
        <v>1333</v>
      </c>
      <c r="G85" s="51" t="s">
        <v>2762</v>
      </c>
      <c r="H85" s="51" t="s">
        <v>1400</v>
      </c>
      <c r="I85" s="70">
        <v>50</v>
      </c>
      <c r="J85" s="71">
        <v>4500</v>
      </c>
      <c r="K85" s="70">
        <v>90</v>
      </c>
      <c r="M85" s="249"/>
    </row>
    <row r="86" spans="2:13" x14ac:dyDescent="0.3">
      <c r="B86" s="65" t="s">
        <v>54</v>
      </c>
      <c r="C86" s="24" t="s">
        <v>2682</v>
      </c>
      <c r="D86" s="66">
        <v>44035</v>
      </c>
      <c r="E86" s="24" t="s">
        <v>2683</v>
      </c>
      <c r="F86" s="65" t="s">
        <v>1333</v>
      </c>
      <c r="G86" s="24" t="s">
        <v>2763</v>
      </c>
      <c r="H86" s="24" t="s">
        <v>1401</v>
      </c>
      <c r="I86" s="6">
        <v>100</v>
      </c>
      <c r="J86" s="67">
        <v>9000</v>
      </c>
      <c r="K86" s="6">
        <v>90</v>
      </c>
      <c r="M86" s="249"/>
    </row>
    <row r="87" spans="2:13" x14ac:dyDescent="0.3">
      <c r="B87" s="68" t="s">
        <v>54</v>
      </c>
      <c r="C87" s="51" t="s">
        <v>2682</v>
      </c>
      <c r="D87" s="69">
        <v>44035</v>
      </c>
      <c r="E87" s="51" t="s">
        <v>2683</v>
      </c>
      <c r="F87" s="68" t="s">
        <v>1333</v>
      </c>
      <c r="G87" s="51" t="s">
        <v>2764</v>
      </c>
      <c r="H87" s="51" t="s">
        <v>1402</v>
      </c>
      <c r="I87" s="71">
        <v>1000</v>
      </c>
      <c r="J87" s="71">
        <v>90000</v>
      </c>
      <c r="K87" s="70">
        <v>90</v>
      </c>
      <c r="M87" s="249"/>
    </row>
    <row r="88" spans="2:13" x14ac:dyDescent="0.3">
      <c r="B88" s="65" t="s">
        <v>54</v>
      </c>
      <c r="C88" s="24" t="s">
        <v>2682</v>
      </c>
      <c r="D88" s="66">
        <v>44035</v>
      </c>
      <c r="E88" s="24" t="s">
        <v>2683</v>
      </c>
      <c r="F88" s="65" t="s">
        <v>1333</v>
      </c>
      <c r="G88" s="24" t="s">
        <v>2765</v>
      </c>
      <c r="H88" s="24" t="s">
        <v>1402</v>
      </c>
      <c r="I88" s="6">
        <v>300</v>
      </c>
      <c r="J88" s="67">
        <v>27000</v>
      </c>
      <c r="K88" s="6">
        <v>90</v>
      </c>
      <c r="M88" s="249"/>
    </row>
    <row r="89" spans="2:13" x14ac:dyDescent="0.3">
      <c r="B89" s="68" t="s">
        <v>54</v>
      </c>
      <c r="C89" s="51" t="s">
        <v>2682</v>
      </c>
      <c r="D89" s="69">
        <v>44036</v>
      </c>
      <c r="E89" s="51" t="s">
        <v>2683</v>
      </c>
      <c r="F89" s="68" t="s">
        <v>1333</v>
      </c>
      <c r="G89" s="51" t="s">
        <v>2766</v>
      </c>
      <c r="H89" s="51" t="s">
        <v>1403</v>
      </c>
      <c r="I89" s="70">
        <v>600</v>
      </c>
      <c r="J89" s="71">
        <v>54000</v>
      </c>
      <c r="K89" s="70">
        <v>90</v>
      </c>
      <c r="M89" s="249"/>
    </row>
    <row r="90" spans="2:13" x14ac:dyDescent="0.3">
      <c r="B90" s="65" t="s">
        <v>54</v>
      </c>
      <c r="C90" s="24" t="s">
        <v>2682</v>
      </c>
      <c r="D90" s="66">
        <v>44036</v>
      </c>
      <c r="E90" s="24" t="s">
        <v>2683</v>
      </c>
      <c r="F90" s="65" t="s">
        <v>1333</v>
      </c>
      <c r="G90" s="24" t="s">
        <v>2767</v>
      </c>
      <c r="H90" s="24" t="s">
        <v>1404</v>
      </c>
      <c r="I90" s="6">
        <v>50</v>
      </c>
      <c r="J90" s="67">
        <v>4500</v>
      </c>
      <c r="K90" s="6">
        <v>90</v>
      </c>
      <c r="M90" s="249"/>
    </row>
    <row r="91" spans="2:13" x14ac:dyDescent="0.3">
      <c r="B91" s="68" t="s">
        <v>54</v>
      </c>
      <c r="C91" s="51" t="s">
        <v>2682</v>
      </c>
      <c r="D91" s="69">
        <v>44036</v>
      </c>
      <c r="E91" s="51" t="s">
        <v>2683</v>
      </c>
      <c r="F91" s="68" t="s">
        <v>1333</v>
      </c>
      <c r="G91" s="51" t="s">
        <v>2768</v>
      </c>
      <c r="H91" s="51" t="s">
        <v>1405</v>
      </c>
      <c r="I91" s="70">
        <v>150</v>
      </c>
      <c r="J91" s="71">
        <v>13500</v>
      </c>
      <c r="K91" s="70">
        <v>90</v>
      </c>
      <c r="M91" s="249"/>
    </row>
    <row r="92" spans="2:13" x14ac:dyDescent="0.3">
      <c r="B92" s="65" t="s">
        <v>54</v>
      </c>
      <c r="C92" s="24" t="s">
        <v>2682</v>
      </c>
      <c r="D92" s="66">
        <v>44036</v>
      </c>
      <c r="E92" s="24" t="s">
        <v>2683</v>
      </c>
      <c r="F92" s="65" t="s">
        <v>1333</v>
      </c>
      <c r="G92" s="24" t="s">
        <v>2769</v>
      </c>
      <c r="H92" s="24" t="s">
        <v>1406</v>
      </c>
      <c r="I92" s="6">
        <v>100</v>
      </c>
      <c r="J92" s="67">
        <v>9000</v>
      </c>
      <c r="K92" s="6">
        <v>90</v>
      </c>
      <c r="M92" s="249"/>
    </row>
    <row r="93" spans="2:13" x14ac:dyDescent="0.3">
      <c r="B93" s="68" t="s">
        <v>54</v>
      </c>
      <c r="C93" s="51" t="s">
        <v>2682</v>
      </c>
      <c r="D93" s="69">
        <v>44039</v>
      </c>
      <c r="E93" s="51" t="s">
        <v>2683</v>
      </c>
      <c r="F93" s="68" t="s">
        <v>1333</v>
      </c>
      <c r="G93" s="51" t="s">
        <v>2770</v>
      </c>
      <c r="H93" s="51" t="s">
        <v>1407</v>
      </c>
      <c r="I93" s="70">
        <v>250</v>
      </c>
      <c r="J93" s="71">
        <v>22500</v>
      </c>
      <c r="K93" s="70">
        <v>90</v>
      </c>
      <c r="M93" s="249"/>
    </row>
    <row r="94" spans="2:13" x14ac:dyDescent="0.3">
      <c r="B94" s="65" t="s">
        <v>54</v>
      </c>
      <c r="C94" s="24" t="s">
        <v>2682</v>
      </c>
      <c r="D94" s="66">
        <v>44039</v>
      </c>
      <c r="E94" s="24" t="s">
        <v>2683</v>
      </c>
      <c r="F94" s="65" t="s">
        <v>1333</v>
      </c>
      <c r="G94" s="24" t="s">
        <v>2771</v>
      </c>
      <c r="H94" s="24" t="s">
        <v>1408</v>
      </c>
      <c r="I94" s="6">
        <v>500</v>
      </c>
      <c r="J94" s="67">
        <v>45000</v>
      </c>
      <c r="K94" s="6">
        <v>90</v>
      </c>
      <c r="M94" s="249"/>
    </row>
    <row r="95" spans="2:13" x14ac:dyDescent="0.3">
      <c r="B95" s="68" t="s">
        <v>54</v>
      </c>
      <c r="C95" s="51" t="s">
        <v>2682</v>
      </c>
      <c r="D95" s="69">
        <v>44042</v>
      </c>
      <c r="E95" s="51" t="s">
        <v>2683</v>
      </c>
      <c r="F95" s="68" t="s">
        <v>1333</v>
      </c>
      <c r="G95" s="51" t="s">
        <v>2772</v>
      </c>
      <c r="H95" s="51" t="s">
        <v>1409</v>
      </c>
      <c r="I95" s="70">
        <v>50</v>
      </c>
      <c r="J95" s="71">
        <v>4500</v>
      </c>
      <c r="K95" s="70">
        <v>90</v>
      </c>
      <c r="M95" s="249"/>
    </row>
    <row r="96" spans="2:13" x14ac:dyDescent="0.3">
      <c r="B96" s="65" t="s">
        <v>54</v>
      </c>
      <c r="C96" s="24" t="s">
        <v>2682</v>
      </c>
      <c r="D96" s="66">
        <v>44047</v>
      </c>
      <c r="E96" s="24" t="s">
        <v>2683</v>
      </c>
      <c r="F96" s="65" t="s">
        <v>1333</v>
      </c>
      <c r="G96" s="24" t="s">
        <v>2773</v>
      </c>
      <c r="H96" s="24" t="s">
        <v>1410</v>
      </c>
      <c r="I96" s="6">
        <v>100</v>
      </c>
      <c r="J96" s="67">
        <v>9000</v>
      </c>
      <c r="K96" s="6">
        <v>90</v>
      </c>
      <c r="M96" s="249"/>
    </row>
    <row r="97" spans="2:13" x14ac:dyDescent="0.3">
      <c r="B97" s="68" t="s">
        <v>54</v>
      </c>
      <c r="C97" s="51" t="s">
        <v>2682</v>
      </c>
      <c r="D97" s="69">
        <v>44051</v>
      </c>
      <c r="E97" s="51" t="s">
        <v>2683</v>
      </c>
      <c r="F97" s="68" t="s">
        <v>1333</v>
      </c>
      <c r="G97" s="51" t="s">
        <v>2774</v>
      </c>
      <c r="H97" s="51" t="s">
        <v>1411</v>
      </c>
      <c r="I97" s="70">
        <v>100</v>
      </c>
      <c r="J97" s="71">
        <v>9000</v>
      </c>
      <c r="K97" s="70">
        <v>90</v>
      </c>
      <c r="M97" s="249"/>
    </row>
    <row r="98" spans="2:13" x14ac:dyDescent="0.3">
      <c r="B98" s="65" t="s">
        <v>54</v>
      </c>
      <c r="C98" s="24" t="s">
        <v>2682</v>
      </c>
      <c r="D98" s="65" t="s">
        <v>1331</v>
      </c>
      <c r="E98" s="24" t="s">
        <v>2683</v>
      </c>
      <c r="F98" s="65" t="s">
        <v>1333</v>
      </c>
      <c r="G98" s="24" t="s">
        <v>2775</v>
      </c>
      <c r="H98" s="24" t="s">
        <v>1412</v>
      </c>
      <c r="I98" s="6">
        <v>50</v>
      </c>
      <c r="J98" s="67">
        <v>4500</v>
      </c>
      <c r="K98" s="6">
        <v>90</v>
      </c>
      <c r="M98" s="249"/>
    </row>
    <row r="99" spans="2:13" x14ac:dyDescent="0.3">
      <c r="B99" s="68" t="s">
        <v>54</v>
      </c>
      <c r="C99" s="51" t="s">
        <v>2682</v>
      </c>
      <c r="D99" s="69">
        <v>44053</v>
      </c>
      <c r="E99" s="51" t="s">
        <v>2683</v>
      </c>
      <c r="F99" s="68" t="s">
        <v>1333</v>
      </c>
      <c r="G99" s="51" t="s">
        <v>2776</v>
      </c>
      <c r="H99" s="51" t="s">
        <v>1377</v>
      </c>
      <c r="I99" s="70">
        <v>50</v>
      </c>
      <c r="J99" s="71">
        <v>4500</v>
      </c>
      <c r="K99" s="70">
        <v>90</v>
      </c>
      <c r="M99" s="249"/>
    </row>
    <row r="100" spans="2:13" x14ac:dyDescent="0.3">
      <c r="B100" s="65" t="s">
        <v>54</v>
      </c>
      <c r="C100" s="24" t="s">
        <v>2682</v>
      </c>
      <c r="D100" s="66">
        <v>44054</v>
      </c>
      <c r="E100" s="24" t="s">
        <v>2683</v>
      </c>
      <c r="F100" s="65" t="s">
        <v>1333</v>
      </c>
      <c r="G100" s="24" t="s">
        <v>2777</v>
      </c>
      <c r="H100" s="24" t="s">
        <v>1413</v>
      </c>
      <c r="I100" s="6">
        <v>100</v>
      </c>
      <c r="J100" s="67">
        <v>9000</v>
      </c>
      <c r="K100" s="6">
        <v>90</v>
      </c>
      <c r="M100" s="249"/>
    </row>
    <row r="101" spans="2:13" x14ac:dyDescent="0.3">
      <c r="B101" s="68" t="s">
        <v>54</v>
      </c>
      <c r="C101" s="51" t="s">
        <v>2682</v>
      </c>
      <c r="D101" s="69">
        <v>44056</v>
      </c>
      <c r="E101" s="51" t="s">
        <v>2683</v>
      </c>
      <c r="F101" s="68" t="s">
        <v>1333</v>
      </c>
      <c r="G101" s="51" t="s">
        <v>2778</v>
      </c>
      <c r="H101" s="51" t="s">
        <v>1414</v>
      </c>
      <c r="I101" s="70">
        <v>50</v>
      </c>
      <c r="J101" s="71">
        <v>4500</v>
      </c>
      <c r="K101" s="70">
        <v>90</v>
      </c>
      <c r="M101" s="249"/>
    </row>
    <row r="102" spans="2:13" x14ac:dyDescent="0.3">
      <c r="B102" s="65" t="s">
        <v>54</v>
      </c>
      <c r="C102" s="24" t="s">
        <v>2682</v>
      </c>
      <c r="D102" s="66">
        <v>44060</v>
      </c>
      <c r="E102" s="24" t="s">
        <v>2683</v>
      </c>
      <c r="F102" s="65" t="s">
        <v>1333</v>
      </c>
      <c r="G102" s="24" t="s">
        <v>2779</v>
      </c>
      <c r="H102" s="24" t="s">
        <v>1399</v>
      </c>
      <c r="I102" s="67">
        <v>229947</v>
      </c>
      <c r="J102" s="67">
        <v>20695200</v>
      </c>
      <c r="K102" s="6">
        <v>90</v>
      </c>
      <c r="M102" s="249"/>
    </row>
    <row r="103" spans="2:13" x14ac:dyDescent="0.3">
      <c r="B103" s="68" t="s">
        <v>54</v>
      </c>
      <c r="C103" s="51" t="s">
        <v>2682</v>
      </c>
      <c r="D103" s="69">
        <v>44064</v>
      </c>
      <c r="E103" s="51" t="s">
        <v>2683</v>
      </c>
      <c r="F103" s="68" t="s">
        <v>1333</v>
      </c>
      <c r="G103" s="51" t="s">
        <v>2780</v>
      </c>
      <c r="H103" s="51" t="s">
        <v>1415</v>
      </c>
      <c r="I103" s="70">
        <v>500</v>
      </c>
      <c r="J103" s="71">
        <v>45000</v>
      </c>
      <c r="K103" s="70">
        <v>90</v>
      </c>
      <c r="M103" s="249"/>
    </row>
    <row r="104" spans="2:13" x14ac:dyDescent="0.3">
      <c r="B104" s="65" t="s">
        <v>54</v>
      </c>
      <c r="C104" s="24" t="s">
        <v>2682</v>
      </c>
      <c r="D104" s="66">
        <v>44067</v>
      </c>
      <c r="E104" s="24" t="s">
        <v>2683</v>
      </c>
      <c r="F104" s="65" t="s">
        <v>1333</v>
      </c>
      <c r="G104" s="24" t="s">
        <v>2781</v>
      </c>
      <c r="H104" s="24" t="s">
        <v>1416</v>
      </c>
      <c r="I104" s="6">
        <v>400</v>
      </c>
      <c r="J104" s="67">
        <v>36000</v>
      </c>
      <c r="K104" s="6">
        <v>90</v>
      </c>
      <c r="M104" s="249"/>
    </row>
    <row r="105" spans="2:13" x14ac:dyDescent="0.3">
      <c r="B105" s="68" t="s">
        <v>54</v>
      </c>
      <c r="C105" s="51" t="s">
        <v>2682</v>
      </c>
      <c r="D105" s="69">
        <v>44069</v>
      </c>
      <c r="E105" s="51" t="s">
        <v>2683</v>
      </c>
      <c r="F105" s="68" t="s">
        <v>1333</v>
      </c>
      <c r="G105" s="51" t="s">
        <v>2782</v>
      </c>
      <c r="H105" s="51" t="s">
        <v>1417</v>
      </c>
      <c r="I105" s="70">
        <v>250</v>
      </c>
      <c r="J105" s="71">
        <v>22500</v>
      </c>
      <c r="K105" s="70">
        <v>90</v>
      </c>
      <c r="M105" s="249"/>
    </row>
    <row r="106" spans="2:13" x14ac:dyDescent="0.3">
      <c r="B106" s="65" t="s">
        <v>54</v>
      </c>
      <c r="C106" s="24" t="s">
        <v>2682</v>
      </c>
      <c r="D106" s="66">
        <v>44074</v>
      </c>
      <c r="E106" s="24" t="s">
        <v>2683</v>
      </c>
      <c r="F106" s="65" t="s">
        <v>1333</v>
      </c>
      <c r="G106" s="24" t="s">
        <v>2783</v>
      </c>
      <c r="H106" s="24" t="s">
        <v>1418</v>
      </c>
      <c r="I106" s="6">
        <v>500</v>
      </c>
      <c r="J106" s="67">
        <v>45000</v>
      </c>
      <c r="K106" s="6">
        <v>90</v>
      </c>
      <c r="M106" s="249"/>
    </row>
    <row r="107" spans="2:13" x14ac:dyDescent="0.3">
      <c r="B107" s="68" t="s">
        <v>54</v>
      </c>
      <c r="C107" s="51" t="s">
        <v>2682</v>
      </c>
      <c r="D107" s="69">
        <v>44075</v>
      </c>
      <c r="E107" s="51" t="s">
        <v>2683</v>
      </c>
      <c r="F107" s="68" t="s">
        <v>1333</v>
      </c>
      <c r="G107" s="51" t="s">
        <v>2784</v>
      </c>
      <c r="H107" s="51" t="s">
        <v>1413</v>
      </c>
      <c r="I107" s="71">
        <v>1000</v>
      </c>
      <c r="J107" s="71">
        <v>90000</v>
      </c>
      <c r="K107" s="70">
        <v>90</v>
      </c>
      <c r="M107" s="249"/>
    </row>
    <row r="108" spans="2:13" x14ac:dyDescent="0.3">
      <c r="B108" s="65" t="s">
        <v>54</v>
      </c>
      <c r="C108" s="24" t="s">
        <v>2682</v>
      </c>
      <c r="D108" s="66">
        <v>44075</v>
      </c>
      <c r="E108" s="24" t="s">
        <v>2683</v>
      </c>
      <c r="F108" s="65" t="s">
        <v>1333</v>
      </c>
      <c r="G108" s="24" t="s">
        <v>2785</v>
      </c>
      <c r="H108" s="24" t="s">
        <v>1356</v>
      </c>
      <c r="I108" s="6">
        <v>50</v>
      </c>
      <c r="J108" s="67">
        <v>4500</v>
      </c>
      <c r="K108" s="6">
        <v>90</v>
      </c>
      <c r="M108" s="249"/>
    </row>
    <row r="109" spans="2:13" x14ac:dyDescent="0.3">
      <c r="B109" s="68" t="s">
        <v>54</v>
      </c>
      <c r="C109" s="51" t="s">
        <v>2682</v>
      </c>
      <c r="D109" s="69">
        <v>44075</v>
      </c>
      <c r="E109" s="51" t="s">
        <v>2683</v>
      </c>
      <c r="F109" s="68" t="s">
        <v>1333</v>
      </c>
      <c r="G109" s="51" t="s">
        <v>2786</v>
      </c>
      <c r="H109" s="51" t="s">
        <v>1409</v>
      </c>
      <c r="I109" s="70">
        <v>50</v>
      </c>
      <c r="J109" s="71">
        <v>4500</v>
      </c>
      <c r="K109" s="70">
        <v>90</v>
      </c>
      <c r="M109" s="249"/>
    </row>
    <row r="110" spans="2:13" x14ac:dyDescent="0.3">
      <c r="B110" s="65" t="s">
        <v>54</v>
      </c>
      <c r="C110" s="24" t="s">
        <v>2682</v>
      </c>
      <c r="D110" s="66">
        <v>44076</v>
      </c>
      <c r="E110" s="24" t="s">
        <v>2683</v>
      </c>
      <c r="F110" s="65" t="s">
        <v>1333</v>
      </c>
      <c r="G110" s="24" t="s">
        <v>2787</v>
      </c>
      <c r="H110" s="24" t="s">
        <v>1419</v>
      </c>
      <c r="I110" s="6">
        <v>50</v>
      </c>
      <c r="J110" s="67">
        <v>4500</v>
      </c>
      <c r="K110" s="6">
        <v>90</v>
      </c>
      <c r="M110" s="249"/>
    </row>
    <row r="111" spans="2:13" x14ac:dyDescent="0.3">
      <c r="B111" s="68" t="s">
        <v>54</v>
      </c>
      <c r="C111" s="51" t="s">
        <v>2682</v>
      </c>
      <c r="D111" s="69">
        <v>44085</v>
      </c>
      <c r="E111" s="51" t="s">
        <v>2683</v>
      </c>
      <c r="F111" s="68" t="s">
        <v>1333</v>
      </c>
      <c r="G111" s="51" t="s">
        <v>2788</v>
      </c>
      <c r="H111" s="51" t="s">
        <v>1420</v>
      </c>
      <c r="I111" s="70">
        <v>100</v>
      </c>
      <c r="J111" s="71">
        <v>9000</v>
      </c>
      <c r="K111" s="70">
        <v>90</v>
      </c>
      <c r="M111" s="249"/>
    </row>
    <row r="112" spans="2:13" x14ac:dyDescent="0.3">
      <c r="B112" s="65" t="s">
        <v>54</v>
      </c>
      <c r="C112" s="24" t="s">
        <v>2682</v>
      </c>
      <c r="D112" s="66">
        <v>44085</v>
      </c>
      <c r="E112" s="24" t="s">
        <v>2683</v>
      </c>
      <c r="F112" s="65" t="s">
        <v>1333</v>
      </c>
      <c r="G112" s="24" t="s">
        <v>2789</v>
      </c>
      <c r="H112" s="24" t="s">
        <v>1415</v>
      </c>
      <c r="I112" s="6">
        <v>50</v>
      </c>
      <c r="J112" s="67">
        <v>4500</v>
      </c>
      <c r="K112" s="6">
        <v>90</v>
      </c>
      <c r="M112" s="249"/>
    </row>
    <row r="113" spans="2:14" x14ac:dyDescent="0.3">
      <c r="B113" s="68" t="s">
        <v>54</v>
      </c>
      <c r="C113" s="51" t="s">
        <v>2682</v>
      </c>
      <c r="D113" s="69">
        <v>44096</v>
      </c>
      <c r="E113" s="51" t="s">
        <v>2683</v>
      </c>
      <c r="F113" s="68" t="s">
        <v>1333</v>
      </c>
      <c r="G113" s="51" t="s">
        <v>2790</v>
      </c>
      <c r="H113" s="51" t="s">
        <v>1375</v>
      </c>
      <c r="I113" s="70">
        <v>50</v>
      </c>
      <c r="J113" s="71">
        <v>4500</v>
      </c>
      <c r="K113" s="70">
        <v>90</v>
      </c>
      <c r="M113" s="249"/>
    </row>
    <row r="114" spans="2:14" x14ac:dyDescent="0.3">
      <c r="B114" s="65" t="s">
        <v>54</v>
      </c>
      <c r="C114" s="24" t="s">
        <v>2682</v>
      </c>
      <c r="D114" s="65" t="s">
        <v>1332</v>
      </c>
      <c r="E114" s="24" t="s">
        <v>2683</v>
      </c>
      <c r="F114" s="65" t="s">
        <v>1333</v>
      </c>
      <c r="G114" s="24" t="s">
        <v>2791</v>
      </c>
      <c r="H114" s="24" t="s">
        <v>1421</v>
      </c>
      <c r="I114" s="6">
        <v>50</v>
      </c>
      <c r="J114" s="67">
        <v>4500</v>
      </c>
      <c r="K114" s="6">
        <v>90</v>
      </c>
      <c r="M114" s="249"/>
    </row>
    <row r="115" spans="2:14" x14ac:dyDescent="0.3">
      <c r="B115" s="68" t="s">
        <v>54</v>
      </c>
      <c r="C115" s="51" t="s">
        <v>2682</v>
      </c>
      <c r="D115" s="69">
        <v>44098</v>
      </c>
      <c r="E115" s="51" t="s">
        <v>2683</v>
      </c>
      <c r="F115" s="68" t="s">
        <v>1333</v>
      </c>
      <c r="G115" s="51" t="s">
        <v>2792</v>
      </c>
      <c r="H115" s="51" t="s">
        <v>1422</v>
      </c>
      <c r="I115" s="70">
        <v>100</v>
      </c>
      <c r="J115" s="71">
        <v>9000</v>
      </c>
      <c r="K115" s="70">
        <v>90</v>
      </c>
      <c r="M115" s="249"/>
    </row>
    <row r="116" spans="2:14" x14ac:dyDescent="0.3">
      <c r="B116" s="65" t="s">
        <v>54</v>
      </c>
      <c r="C116" s="24" t="s">
        <v>2682</v>
      </c>
      <c r="D116" s="66">
        <v>44103</v>
      </c>
      <c r="E116" s="24" t="s">
        <v>2683</v>
      </c>
      <c r="F116" s="65" t="s">
        <v>1333</v>
      </c>
      <c r="G116" s="24" t="s">
        <v>2793</v>
      </c>
      <c r="H116" s="24" t="s">
        <v>1423</v>
      </c>
      <c r="I116" s="6">
        <v>200</v>
      </c>
      <c r="J116" s="67">
        <v>18000</v>
      </c>
      <c r="K116" s="6">
        <v>90</v>
      </c>
      <c r="M116" s="249"/>
    </row>
    <row r="117" spans="2:14" x14ac:dyDescent="0.3">
      <c r="B117" s="68" t="s">
        <v>54</v>
      </c>
      <c r="C117" s="51" t="s">
        <v>2682</v>
      </c>
      <c r="D117" s="69">
        <v>44106</v>
      </c>
      <c r="E117" s="51" t="s">
        <v>2683</v>
      </c>
      <c r="F117" s="68" t="s">
        <v>1333</v>
      </c>
      <c r="G117" s="51" t="s">
        <v>2794</v>
      </c>
      <c r="H117" s="51" t="s">
        <v>1424</v>
      </c>
      <c r="I117" s="70">
        <v>50</v>
      </c>
      <c r="J117" s="71">
        <v>4500</v>
      </c>
      <c r="K117" s="70">
        <v>90</v>
      </c>
      <c r="M117" s="249"/>
    </row>
    <row r="118" spans="2:14" x14ac:dyDescent="0.3">
      <c r="B118" s="65" t="s">
        <v>54</v>
      </c>
      <c r="C118" s="24" t="s">
        <v>2682</v>
      </c>
      <c r="D118" s="66">
        <v>44112</v>
      </c>
      <c r="E118" s="24" t="s">
        <v>2683</v>
      </c>
      <c r="F118" s="65" t="s">
        <v>1333</v>
      </c>
      <c r="G118" s="24" t="s">
        <v>2795</v>
      </c>
      <c r="H118" s="24" t="s">
        <v>1425</v>
      </c>
      <c r="I118" s="6">
        <v>150</v>
      </c>
      <c r="J118" s="67">
        <v>13500</v>
      </c>
      <c r="K118" s="6">
        <v>90</v>
      </c>
      <c r="M118" s="249"/>
    </row>
    <row r="119" spans="2:14" x14ac:dyDescent="0.3">
      <c r="B119" s="68" t="s">
        <v>54</v>
      </c>
      <c r="C119" s="51" t="s">
        <v>2682</v>
      </c>
      <c r="D119" s="69">
        <v>44116</v>
      </c>
      <c r="E119" s="51" t="s">
        <v>2683</v>
      </c>
      <c r="F119" s="68" t="s">
        <v>1333</v>
      </c>
      <c r="G119" s="51" t="s">
        <v>2796</v>
      </c>
      <c r="H119" s="51" t="s">
        <v>1426</v>
      </c>
      <c r="I119" s="70">
        <v>750</v>
      </c>
      <c r="J119" s="71">
        <v>67500</v>
      </c>
      <c r="K119" s="70">
        <v>90</v>
      </c>
      <c r="M119" s="249"/>
    </row>
    <row r="120" spans="2:14" x14ac:dyDescent="0.3">
      <c r="B120" s="65" t="s">
        <v>54</v>
      </c>
      <c r="C120" s="24" t="s">
        <v>2682</v>
      </c>
      <c r="D120" s="66">
        <v>44133</v>
      </c>
      <c r="E120" s="24" t="s">
        <v>2683</v>
      </c>
      <c r="F120" s="65" t="s">
        <v>1333</v>
      </c>
      <c r="G120" s="24" t="s">
        <v>2797</v>
      </c>
      <c r="H120" s="24" t="s">
        <v>1427</v>
      </c>
      <c r="I120" s="6">
        <v>100</v>
      </c>
      <c r="J120" s="67">
        <v>9000</v>
      </c>
      <c r="K120" s="6">
        <v>90</v>
      </c>
      <c r="M120" s="249"/>
    </row>
    <row r="121" spans="2:14" x14ac:dyDescent="0.3">
      <c r="B121" s="68" t="s">
        <v>54</v>
      </c>
      <c r="C121" s="51" t="s">
        <v>2682</v>
      </c>
      <c r="D121" s="69">
        <v>44140</v>
      </c>
      <c r="E121" s="51" t="s">
        <v>2683</v>
      </c>
      <c r="F121" s="68" t="s">
        <v>1333</v>
      </c>
      <c r="G121" s="51" t="s">
        <v>2798</v>
      </c>
      <c r="H121" s="51" t="s">
        <v>1428</v>
      </c>
      <c r="I121" s="70">
        <v>300</v>
      </c>
      <c r="J121" s="71">
        <v>27000</v>
      </c>
      <c r="K121" s="70">
        <v>90</v>
      </c>
      <c r="M121" s="249"/>
    </row>
    <row r="122" spans="2:14" x14ac:dyDescent="0.3">
      <c r="B122" s="65" t="s">
        <v>54</v>
      </c>
      <c r="C122" s="24" t="s">
        <v>2682</v>
      </c>
      <c r="D122" s="66">
        <v>44141</v>
      </c>
      <c r="E122" s="24" t="s">
        <v>2683</v>
      </c>
      <c r="F122" s="65" t="s">
        <v>1333</v>
      </c>
      <c r="G122" s="24" t="s">
        <v>2799</v>
      </c>
      <c r="H122" s="24" t="s">
        <v>1429</v>
      </c>
      <c r="I122" s="6">
        <v>50</v>
      </c>
      <c r="J122" s="67">
        <v>4500</v>
      </c>
      <c r="K122" s="6">
        <v>90</v>
      </c>
      <c r="M122" s="249"/>
    </row>
    <row r="123" spans="2:14" x14ac:dyDescent="0.3">
      <c r="B123" s="68" t="s">
        <v>54</v>
      </c>
      <c r="C123" s="51" t="s">
        <v>2682</v>
      </c>
      <c r="D123" s="69">
        <v>44149</v>
      </c>
      <c r="E123" s="51" t="s">
        <v>2683</v>
      </c>
      <c r="F123" s="68" t="s">
        <v>1333</v>
      </c>
      <c r="G123" s="51" t="s">
        <v>2800</v>
      </c>
      <c r="H123" s="51" t="s">
        <v>1430</v>
      </c>
      <c r="I123" s="70">
        <v>500</v>
      </c>
      <c r="J123" s="71">
        <v>45000</v>
      </c>
      <c r="K123" s="70">
        <v>90</v>
      </c>
      <c r="M123" s="249"/>
    </row>
    <row r="124" spans="2:14" x14ac:dyDescent="0.3">
      <c r="B124" s="65" t="s">
        <v>54</v>
      </c>
      <c r="C124" s="24" t="s">
        <v>2682</v>
      </c>
      <c r="D124" s="66">
        <v>44153</v>
      </c>
      <c r="E124" s="24" t="s">
        <v>2683</v>
      </c>
      <c r="F124" s="65" t="s">
        <v>1333</v>
      </c>
      <c r="G124" s="24" t="s">
        <v>2801</v>
      </c>
      <c r="H124" s="24" t="s">
        <v>1431</v>
      </c>
      <c r="I124" s="6">
        <v>500</v>
      </c>
      <c r="J124" s="67">
        <v>45000</v>
      </c>
      <c r="K124" s="6">
        <v>90</v>
      </c>
      <c r="M124" s="249"/>
    </row>
    <row r="125" spans="2:14" x14ac:dyDescent="0.3">
      <c r="B125" s="68" t="s">
        <v>54</v>
      </c>
      <c r="C125" s="51" t="s">
        <v>2682</v>
      </c>
      <c r="D125" s="69">
        <v>44154</v>
      </c>
      <c r="E125" s="51" t="s">
        <v>2683</v>
      </c>
      <c r="F125" s="68" t="s">
        <v>1333</v>
      </c>
      <c r="G125" s="51" t="s">
        <v>2802</v>
      </c>
      <c r="H125" s="51" t="s">
        <v>1432</v>
      </c>
      <c r="I125" s="70">
        <v>300</v>
      </c>
      <c r="J125" s="71">
        <v>27000</v>
      </c>
      <c r="K125" s="70">
        <v>90</v>
      </c>
      <c r="M125" s="249"/>
    </row>
    <row r="126" spans="2:14" x14ac:dyDescent="0.3">
      <c r="B126" s="65" t="s">
        <v>54</v>
      </c>
      <c r="C126" s="24" t="s">
        <v>2682</v>
      </c>
      <c r="D126" s="66">
        <v>44155</v>
      </c>
      <c r="E126" s="24" t="s">
        <v>2683</v>
      </c>
      <c r="F126" s="65" t="s">
        <v>1333</v>
      </c>
      <c r="G126" s="24" t="s">
        <v>2803</v>
      </c>
      <c r="H126" s="24" t="s">
        <v>1347</v>
      </c>
      <c r="I126" s="67">
        <v>2000</v>
      </c>
      <c r="J126" s="67">
        <v>180000</v>
      </c>
      <c r="K126" s="6">
        <v>90</v>
      </c>
      <c r="M126" s="249"/>
    </row>
    <row r="127" spans="2:14" x14ac:dyDescent="0.3">
      <c r="B127" s="68" t="s">
        <v>54</v>
      </c>
      <c r="C127" s="51" t="s">
        <v>2682</v>
      </c>
      <c r="D127" s="69">
        <v>44155</v>
      </c>
      <c r="E127" s="51" t="s">
        <v>2683</v>
      </c>
      <c r="F127" s="68" t="s">
        <v>1333</v>
      </c>
      <c r="G127" s="51" t="s">
        <v>2804</v>
      </c>
      <c r="H127" s="51" t="s">
        <v>1432</v>
      </c>
      <c r="I127" s="70">
        <v>500</v>
      </c>
      <c r="J127" s="71">
        <v>45000</v>
      </c>
      <c r="K127" s="70">
        <v>90</v>
      </c>
      <c r="M127" s="249"/>
      <c r="N127" s="497"/>
    </row>
    <row r="128" spans="2:14" x14ac:dyDescent="0.3">
      <c r="B128" s="65" t="s">
        <v>54</v>
      </c>
      <c r="C128" s="24" t="s">
        <v>2682</v>
      </c>
      <c r="D128" s="66">
        <v>44155</v>
      </c>
      <c r="E128" s="24" t="s">
        <v>2683</v>
      </c>
      <c r="F128" s="65" t="s">
        <v>1333</v>
      </c>
      <c r="G128" s="24" t="s">
        <v>2805</v>
      </c>
      <c r="H128" s="24" t="s">
        <v>1433</v>
      </c>
      <c r="I128" s="6">
        <v>300</v>
      </c>
      <c r="J128" s="67">
        <v>27000</v>
      </c>
      <c r="K128" s="6">
        <v>90</v>
      </c>
      <c r="M128" s="249"/>
      <c r="N128" s="497"/>
    </row>
    <row r="129" spans="2:14" x14ac:dyDescent="0.3">
      <c r="B129" s="68" t="s">
        <v>54</v>
      </c>
      <c r="C129" s="51" t="s">
        <v>2682</v>
      </c>
      <c r="D129" s="69">
        <v>44156</v>
      </c>
      <c r="E129" s="51" t="s">
        <v>2683</v>
      </c>
      <c r="F129" s="68" t="s">
        <v>1333</v>
      </c>
      <c r="G129" s="51" t="s">
        <v>2806</v>
      </c>
      <c r="H129" s="51" t="s">
        <v>1341</v>
      </c>
      <c r="I129" s="71">
        <v>1000</v>
      </c>
      <c r="J129" s="71">
        <v>90000</v>
      </c>
      <c r="K129" s="70">
        <v>90</v>
      </c>
      <c r="M129" s="249"/>
      <c r="N129" s="497"/>
    </row>
    <row r="130" spans="2:14" x14ac:dyDescent="0.3">
      <c r="B130" s="65" t="s">
        <v>54</v>
      </c>
      <c r="C130" s="24" t="s">
        <v>2682</v>
      </c>
      <c r="D130" s="66">
        <v>44160</v>
      </c>
      <c r="E130" s="24" t="s">
        <v>2683</v>
      </c>
      <c r="F130" s="65" t="s">
        <v>1333</v>
      </c>
      <c r="G130" s="24" t="s">
        <v>2807</v>
      </c>
      <c r="H130" s="24" t="s">
        <v>1434</v>
      </c>
      <c r="I130" s="67">
        <v>3000</v>
      </c>
      <c r="J130" s="67">
        <v>270000</v>
      </c>
      <c r="K130" s="6">
        <v>90</v>
      </c>
      <c r="M130" s="249"/>
      <c r="N130" s="497"/>
    </row>
    <row r="131" spans="2:14" x14ac:dyDescent="0.3">
      <c r="B131" s="68" t="s">
        <v>54</v>
      </c>
      <c r="C131" s="51" t="s">
        <v>2682</v>
      </c>
      <c r="D131" s="69">
        <v>44165</v>
      </c>
      <c r="E131" s="51" t="s">
        <v>2683</v>
      </c>
      <c r="F131" s="68" t="s">
        <v>1333</v>
      </c>
      <c r="G131" s="51" t="s">
        <v>2808</v>
      </c>
      <c r="H131" s="51" t="s">
        <v>1342</v>
      </c>
      <c r="I131" s="71">
        <v>1000</v>
      </c>
      <c r="J131" s="71">
        <v>90000</v>
      </c>
      <c r="K131" s="70">
        <v>90</v>
      </c>
      <c r="M131" s="249"/>
      <c r="N131" s="497"/>
    </row>
    <row r="132" spans="2:14" x14ac:dyDescent="0.3">
      <c r="B132" s="65" t="s">
        <v>54</v>
      </c>
      <c r="C132" s="24" t="s">
        <v>2682</v>
      </c>
      <c r="D132" s="66">
        <v>44180</v>
      </c>
      <c r="E132" s="24" t="s">
        <v>2683</v>
      </c>
      <c r="F132" s="65" t="s">
        <v>1333</v>
      </c>
      <c r="G132" s="24" t="s">
        <v>2809</v>
      </c>
      <c r="H132" s="24" t="s">
        <v>1435</v>
      </c>
      <c r="I132" s="6">
        <v>100</v>
      </c>
      <c r="J132" s="67">
        <v>9000</v>
      </c>
      <c r="K132" s="6">
        <v>90</v>
      </c>
      <c r="M132" s="249"/>
      <c r="N132" s="497"/>
    </row>
    <row r="133" spans="2:14" x14ac:dyDescent="0.3">
      <c r="B133" s="68" t="s">
        <v>54</v>
      </c>
      <c r="C133" s="51" t="s">
        <v>2682</v>
      </c>
      <c r="D133" s="69">
        <v>44181</v>
      </c>
      <c r="E133" s="51" t="s">
        <v>2683</v>
      </c>
      <c r="F133" s="68" t="s">
        <v>1333</v>
      </c>
      <c r="G133" s="51" t="s">
        <v>2810</v>
      </c>
      <c r="H133" s="51" t="s">
        <v>1436</v>
      </c>
      <c r="I133" s="70">
        <v>50</v>
      </c>
      <c r="J133" s="71">
        <v>4500</v>
      </c>
      <c r="K133" s="70">
        <v>90</v>
      </c>
      <c r="M133" s="249"/>
      <c r="N133" s="497"/>
    </row>
    <row r="134" spans="2:14" x14ac:dyDescent="0.3">
      <c r="B134" s="65" t="s">
        <v>54</v>
      </c>
      <c r="C134" s="24" t="s">
        <v>2682</v>
      </c>
      <c r="D134" s="66">
        <v>44181</v>
      </c>
      <c r="E134" s="24" t="s">
        <v>2683</v>
      </c>
      <c r="F134" s="65" t="s">
        <v>1333</v>
      </c>
      <c r="G134" s="24" t="s">
        <v>2811</v>
      </c>
      <c r="H134" s="24" t="s">
        <v>1437</v>
      </c>
      <c r="I134" s="6">
        <v>350</v>
      </c>
      <c r="J134" s="67">
        <v>31500</v>
      </c>
      <c r="K134" s="6">
        <v>90</v>
      </c>
      <c r="M134" s="249"/>
      <c r="N134" s="497"/>
    </row>
    <row r="135" spans="2:14" x14ac:dyDescent="0.3">
      <c r="B135" s="68" t="s">
        <v>54</v>
      </c>
      <c r="C135" s="51" t="s">
        <v>2682</v>
      </c>
      <c r="D135" s="69">
        <v>44187</v>
      </c>
      <c r="E135" s="51" t="s">
        <v>2683</v>
      </c>
      <c r="F135" s="68" t="s">
        <v>1333</v>
      </c>
      <c r="G135" s="51" t="s">
        <v>2812</v>
      </c>
      <c r="H135" s="51" t="s">
        <v>1438</v>
      </c>
      <c r="I135" s="70">
        <v>100</v>
      </c>
      <c r="J135" s="71">
        <v>9000</v>
      </c>
      <c r="K135" s="70">
        <v>90</v>
      </c>
      <c r="M135" s="249"/>
    </row>
    <row r="136" spans="2:14" x14ac:dyDescent="0.3">
      <c r="B136" s="72"/>
      <c r="C136" s="73" t="s">
        <v>0</v>
      </c>
      <c r="D136" s="74"/>
      <c r="E136" s="74"/>
      <c r="F136" s="74"/>
      <c r="G136" s="74"/>
      <c r="H136" s="74"/>
      <c r="I136" s="14">
        <f>SUM(I6:I135)</f>
        <v>2377742</v>
      </c>
      <c r="J136" s="14">
        <f>SUM(J6:J135)</f>
        <v>231009340</v>
      </c>
      <c r="K136" s="134"/>
    </row>
    <row r="137" spans="2:14" x14ac:dyDescent="0.3">
      <c r="J137" s="249"/>
    </row>
  </sheetData>
  <autoFilter ref="B5:K136" xr:uid="{00000000-0009-0000-0000-000023000000}"/>
  <mergeCells count="5">
    <mergeCell ref="B3:G3"/>
    <mergeCell ref="I3:K3"/>
    <mergeCell ref="B4:E4"/>
    <mergeCell ref="F4:G4"/>
    <mergeCell ref="I4:K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U527"/>
  <sheetViews>
    <sheetView zoomScale="80" zoomScaleNormal="80" workbookViewId="0">
      <selection activeCell="J8" sqref="J8"/>
    </sheetView>
  </sheetViews>
  <sheetFormatPr baseColWidth="10" defaultColWidth="11.5703125" defaultRowHeight="13.5" x14ac:dyDescent="0.3"/>
  <cols>
    <col min="1" max="1" width="43.28515625" style="30" bestFit="1" customWidth="1"/>
    <col min="2" max="2" width="15.28515625" style="30" bestFit="1" customWidth="1"/>
    <col min="3" max="5" width="11.5703125" style="30"/>
    <col min="6" max="6" width="15" style="30" bestFit="1" customWidth="1"/>
    <col min="7" max="16384" width="11.5703125" style="30"/>
  </cols>
  <sheetData>
    <row r="1" spans="1:10" ht="15" x14ac:dyDescent="0.3">
      <c r="A1" s="2" t="s">
        <v>2071</v>
      </c>
    </row>
    <row r="2" spans="1:10" x14ac:dyDescent="0.3">
      <c r="A2" s="155"/>
      <c r="B2" s="156"/>
    </row>
    <row r="3" spans="1:10" x14ac:dyDescent="0.3">
      <c r="A3" s="570" t="s">
        <v>2072</v>
      </c>
      <c r="B3" s="570"/>
      <c r="C3" s="570"/>
      <c r="D3" s="570"/>
      <c r="E3" s="570"/>
      <c r="F3" s="570"/>
      <c r="G3" s="51"/>
      <c r="H3" s="51"/>
    </row>
    <row r="4" spans="1:10" x14ac:dyDescent="0.3">
      <c r="A4" s="570"/>
      <c r="B4" s="570"/>
      <c r="C4" s="570"/>
      <c r="D4" s="570"/>
      <c r="E4" s="570"/>
      <c r="F4" s="570"/>
      <c r="G4" s="51"/>
      <c r="H4" s="51"/>
    </row>
    <row r="5" spans="1:10" ht="14.25" thickBot="1" x14ac:dyDescent="0.35"/>
    <row r="6" spans="1:10" ht="14.25" thickBot="1" x14ac:dyDescent="0.35">
      <c r="A6" s="652" t="s">
        <v>27</v>
      </c>
      <c r="B6" s="654"/>
      <c r="C6" s="34"/>
      <c r="D6" s="35"/>
    </row>
    <row r="7" spans="1:10" ht="14.25" thickBot="1" x14ac:dyDescent="0.35"/>
    <row r="8" spans="1:10" ht="14.25" thickBot="1" x14ac:dyDescent="0.35">
      <c r="A8" s="652" t="s">
        <v>28</v>
      </c>
      <c r="B8" s="654"/>
      <c r="C8" s="34"/>
      <c r="D8" s="35"/>
      <c r="J8" s="476"/>
    </row>
    <row r="9" spans="1:10" ht="14.25" thickBot="1" x14ac:dyDescent="0.35">
      <c r="J9" s="476"/>
    </row>
    <row r="10" spans="1:10" ht="14.25" thickBot="1" x14ac:dyDescent="0.35">
      <c r="A10" s="652" t="s">
        <v>29</v>
      </c>
      <c r="B10" s="654"/>
      <c r="C10" s="34"/>
      <c r="D10" s="35"/>
      <c r="J10" s="477"/>
    </row>
    <row r="11" spans="1:10" ht="14.25" thickBot="1" x14ac:dyDescent="0.35">
      <c r="J11" s="477"/>
    </row>
    <row r="12" spans="1:10" ht="14.25" thickBot="1" x14ac:dyDescent="0.35">
      <c r="A12" s="652" t="s">
        <v>30</v>
      </c>
      <c r="B12" s="654"/>
      <c r="C12" s="34"/>
      <c r="D12" s="35"/>
    </row>
    <row r="13" spans="1:10" ht="14.25" thickBot="1" x14ac:dyDescent="0.35"/>
    <row r="14" spans="1:10" ht="24" customHeight="1" thickBot="1" x14ac:dyDescent="0.35">
      <c r="A14" s="776" t="s">
        <v>31</v>
      </c>
      <c r="B14" s="777"/>
      <c r="C14" s="34"/>
      <c r="D14" s="35"/>
    </row>
    <row r="15" spans="1:10" ht="14.25" thickBot="1" x14ac:dyDescent="0.35"/>
    <row r="16" spans="1:10" ht="36" customHeight="1" thickBot="1" x14ac:dyDescent="0.35">
      <c r="A16" s="776" t="s">
        <v>2073</v>
      </c>
      <c r="B16" s="777"/>
      <c r="C16" s="34"/>
      <c r="D16" s="35"/>
    </row>
    <row r="17" spans="1:7" ht="14.25" thickBot="1" x14ac:dyDescent="0.35"/>
    <row r="18" spans="1:7" ht="14.25" thickBot="1" x14ac:dyDescent="0.35">
      <c r="A18" s="776" t="s">
        <v>2074</v>
      </c>
      <c r="B18" s="777"/>
      <c r="C18" s="36"/>
    </row>
    <row r="19" spans="1:7" ht="14.25" thickBot="1" x14ac:dyDescent="0.35">
      <c r="A19" s="776" t="s">
        <v>2075</v>
      </c>
      <c r="B19" s="777"/>
      <c r="C19" s="37"/>
    </row>
    <row r="20" spans="1:7" ht="14.25" thickBot="1" x14ac:dyDescent="0.35"/>
    <row r="21" spans="1:7" ht="22.15" customHeight="1" thickBot="1" x14ac:dyDescent="0.35">
      <c r="A21" s="778" t="s">
        <v>2076</v>
      </c>
      <c r="B21" s="781" t="s">
        <v>706</v>
      </c>
      <c r="C21" s="705" t="s">
        <v>704</v>
      </c>
      <c r="D21" s="693" t="s">
        <v>2077</v>
      </c>
      <c r="E21" s="692" t="s">
        <v>707</v>
      </c>
      <c r="F21" s="770"/>
      <c r="G21" s="605" t="s">
        <v>2078</v>
      </c>
    </row>
    <row r="22" spans="1:7" ht="14.25" thickBot="1" x14ac:dyDescent="0.35">
      <c r="A22" s="779"/>
      <c r="B22" s="782"/>
      <c r="C22" s="783"/>
      <c r="D22" s="769"/>
      <c r="E22" s="38" t="s">
        <v>708</v>
      </c>
      <c r="F22" s="38" t="s">
        <v>709</v>
      </c>
      <c r="G22" s="606"/>
    </row>
    <row r="23" spans="1:7" ht="27.75" thickBot="1" x14ac:dyDescent="0.35">
      <c r="A23" s="779"/>
      <c r="B23" s="771" t="s">
        <v>2</v>
      </c>
      <c r="C23" s="773" t="s">
        <v>710</v>
      </c>
      <c r="D23" s="99" t="s">
        <v>702</v>
      </c>
      <c r="E23" s="39"/>
      <c r="F23" s="39"/>
      <c r="G23" s="39"/>
    </row>
    <row r="24" spans="1:7" ht="41.25" thickBot="1" x14ac:dyDescent="0.35">
      <c r="A24" s="779"/>
      <c r="B24" s="772"/>
      <c r="C24" s="774"/>
      <c r="D24" s="99" t="s">
        <v>712</v>
      </c>
      <c r="E24" s="39"/>
      <c r="F24" s="39"/>
      <c r="G24" s="39"/>
    </row>
    <row r="25" spans="1:7" ht="68.25" thickBot="1" x14ac:dyDescent="0.35">
      <c r="A25" s="779"/>
      <c r="B25" s="772"/>
      <c r="C25" s="774"/>
      <c r="D25" s="99" t="s">
        <v>713</v>
      </c>
      <c r="E25" s="39"/>
      <c r="F25" s="39"/>
      <c r="G25" s="39"/>
    </row>
    <row r="26" spans="1:7" ht="41.25" thickBot="1" x14ac:dyDescent="0.35">
      <c r="A26" s="779"/>
      <c r="B26" s="762"/>
      <c r="C26" s="775"/>
      <c r="D26" s="99" t="s">
        <v>714</v>
      </c>
      <c r="E26" s="39"/>
      <c r="F26" s="39"/>
      <c r="G26" s="39"/>
    </row>
    <row r="27" spans="1:7" ht="27.75" thickBot="1" x14ac:dyDescent="0.35">
      <c r="A27" s="779"/>
      <c r="B27" s="771" t="s">
        <v>711</v>
      </c>
      <c r="C27" s="773" t="s">
        <v>715</v>
      </c>
      <c r="D27" s="99" t="s">
        <v>702</v>
      </c>
      <c r="E27" s="39"/>
      <c r="F27" s="39"/>
      <c r="G27" s="39"/>
    </row>
    <row r="28" spans="1:7" ht="41.25" thickBot="1" x14ac:dyDescent="0.35">
      <c r="A28" s="779"/>
      <c r="B28" s="772"/>
      <c r="C28" s="774"/>
      <c r="D28" s="99" t="s">
        <v>712</v>
      </c>
      <c r="E28" s="39"/>
      <c r="F28" s="39"/>
      <c r="G28" s="39"/>
    </row>
    <row r="29" spans="1:7" ht="68.25" thickBot="1" x14ac:dyDescent="0.35">
      <c r="A29" s="779"/>
      <c r="B29" s="772"/>
      <c r="C29" s="774"/>
      <c r="D29" s="99" t="s">
        <v>713</v>
      </c>
      <c r="E29" s="39"/>
      <c r="F29" s="39"/>
      <c r="G29" s="39"/>
    </row>
    <row r="30" spans="1:7" ht="41.25" thickBot="1" x14ac:dyDescent="0.35">
      <c r="A30" s="779"/>
      <c r="B30" s="762"/>
      <c r="C30" s="775"/>
      <c r="D30" s="99" t="s">
        <v>714</v>
      </c>
      <c r="E30" s="39"/>
      <c r="F30" s="39"/>
      <c r="G30" s="39"/>
    </row>
    <row r="31" spans="1:7" ht="27.75" thickBot="1" x14ac:dyDescent="0.35">
      <c r="A31" s="779"/>
      <c r="B31" s="771" t="s">
        <v>3</v>
      </c>
      <c r="C31" s="773" t="s">
        <v>710</v>
      </c>
      <c r="D31" s="99" t="s">
        <v>702</v>
      </c>
      <c r="E31" s="39"/>
      <c r="F31" s="39"/>
      <c r="G31" s="39"/>
    </row>
    <row r="32" spans="1:7" ht="41.25" thickBot="1" x14ac:dyDescent="0.35">
      <c r="A32" s="779"/>
      <c r="B32" s="772"/>
      <c r="C32" s="774"/>
      <c r="D32" s="99" t="s">
        <v>712</v>
      </c>
      <c r="E32" s="39"/>
      <c r="F32" s="39"/>
      <c r="G32" s="39"/>
    </row>
    <row r="33" spans="1:7" ht="68.25" thickBot="1" x14ac:dyDescent="0.35">
      <c r="A33" s="779"/>
      <c r="B33" s="772"/>
      <c r="C33" s="774"/>
      <c r="D33" s="99" t="s">
        <v>713</v>
      </c>
      <c r="E33" s="39"/>
      <c r="F33" s="39"/>
      <c r="G33" s="39"/>
    </row>
    <row r="34" spans="1:7" ht="41.25" thickBot="1" x14ac:dyDescent="0.35">
      <c r="A34" s="779"/>
      <c r="B34" s="762"/>
      <c r="C34" s="775"/>
      <c r="D34" s="99" t="s">
        <v>714</v>
      </c>
      <c r="E34" s="39"/>
      <c r="F34" s="39"/>
      <c r="G34" s="39"/>
    </row>
    <row r="35" spans="1:7" ht="27.75" thickBot="1" x14ac:dyDescent="0.35">
      <c r="A35" s="779"/>
      <c r="B35" s="771" t="s">
        <v>3</v>
      </c>
      <c r="C35" s="773" t="s">
        <v>715</v>
      </c>
      <c r="D35" s="99" t="s">
        <v>702</v>
      </c>
      <c r="E35" s="39"/>
      <c r="F35" s="39"/>
      <c r="G35" s="39"/>
    </row>
    <row r="36" spans="1:7" ht="41.25" thickBot="1" x14ac:dyDescent="0.35">
      <c r="A36" s="779"/>
      <c r="B36" s="772"/>
      <c r="C36" s="774"/>
      <c r="D36" s="99" t="s">
        <v>712</v>
      </c>
      <c r="E36" s="39"/>
      <c r="F36" s="39"/>
      <c r="G36" s="39"/>
    </row>
    <row r="37" spans="1:7" ht="68.25" thickBot="1" x14ac:dyDescent="0.35">
      <c r="A37" s="779"/>
      <c r="B37" s="772"/>
      <c r="C37" s="774"/>
      <c r="D37" s="99" t="s">
        <v>713</v>
      </c>
      <c r="E37" s="39"/>
      <c r="F37" s="39"/>
      <c r="G37" s="39"/>
    </row>
    <row r="38" spans="1:7" ht="41.25" thickBot="1" x14ac:dyDescent="0.35">
      <c r="A38" s="780"/>
      <c r="B38" s="784"/>
      <c r="C38" s="785"/>
      <c r="D38" s="99" t="s">
        <v>714</v>
      </c>
      <c r="E38" s="39"/>
      <c r="F38" s="39"/>
      <c r="G38" s="39"/>
    </row>
    <row r="39" spans="1:7" ht="14.25" thickBot="1" x14ac:dyDescent="0.35"/>
    <row r="40" spans="1:7" ht="41.25" thickBot="1" x14ac:dyDescent="0.35">
      <c r="A40" s="786" t="s">
        <v>2079</v>
      </c>
      <c r="B40" s="40" t="s">
        <v>2080</v>
      </c>
      <c r="C40" s="59" t="s">
        <v>2081</v>
      </c>
      <c r="D40" s="42" t="s">
        <v>1848</v>
      </c>
      <c r="E40" s="42" t="s">
        <v>2082</v>
      </c>
      <c r="F40" s="43" t="s">
        <v>2083</v>
      </c>
      <c r="G40" s="42" t="s">
        <v>2084</v>
      </c>
    </row>
    <row r="41" spans="1:7" ht="14.25" thickBot="1" x14ac:dyDescent="0.35">
      <c r="A41" s="787"/>
      <c r="B41" s="39"/>
      <c r="C41" s="39"/>
      <c r="D41" s="39"/>
      <c r="E41" s="39"/>
      <c r="F41" s="39"/>
      <c r="G41" s="39"/>
    </row>
    <row r="42" spans="1:7" ht="14.25" thickBot="1" x14ac:dyDescent="0.35">
      <c r="A42" s="787"/>
      <c r="B42" s="39"/>
      <c r="C42" s="39"/>
      <c r="D42" s="39"/>
      <c r="E42" s="39"/>
      <c r="F42" s="39"/>
      <c r="G42" s="39"/>
    </row>
    <row r="43" spans="1:7" ht="14.25" thickBot="1" x14ac:dyDescent="0.35">
      <c r="A43" s="787"/>
      <c r="B43" s="39"/>
      <c r="C43" s="39"/>
      <c r="D43" s="39"/>
      <c r="E43" s="39"/>
      <c r="F43" s="39"/>
      <c r="G43" s="39"/>
    </row>
    <row r="44" spans="1:7" ht="14.25" thickBot="1" x14ac:dyDescent="0.35">
      <c r="A44" s="787"/>
      <c r="B44" s="39"/>
      <c r="C44" s="39"/>
      <c r="D44" s="39"/>
      <c r="E44" s="39"/>
      <c r="F44" s="39"/>
      <c r="G44" s="39"/>
    </row>
    <row r="45" spans="1:7" ht="14.25" thickBot="1" x14ac:dyDescent="0.35">
      <c r="A45" s="787"/>
      <c r="B45" s="39"/>
      <c r="C45" s="39"/>
      <c r="D45" s="39"/>
      <c r="E45" s="39"/>
      <c r="F45" s="39"/>
      <c r="G45" s="39"/>
    </row>
    <row r="46" spans="1:7" ht="14.25" thickBot="1" x14ac:dyDescent="0.35">
      <c r="A46" s="787"/>
      <c r="B46" s="39"/>
      <c r="C46" s="39"/>
      <c r="D46" s="39"/>
      <c r="E46" s="39"/>
      <c r="F46" s="39"/>
      <c r="G46" s="39"/>
    </row>
    <row r="47" spans="1:7" ht="14.25" thickBot="1" x14ac:dyDescent="0.35">
      <c r="A47" s="787"/>
      <c r="B47" s="39"/>
      <c r="C47" s="39"/>
      <c r="D47" s="39"/>
      <c r="E47" s="39"/>
      <c r="F47" s="39"/>
      <c r="G47" s="39"/>
    </row>
    <row r="48" spans="1:7" ht="14.25" thickBot="1" x14ac:dyDescent="0.35"/>
    <row r="49" spans="1:9" ht="54.75" thickBot="1" x14ac:dyDescent="0.35">
      <c r="A49" s="786" t="s">
        <v>2085</v>
      </c>
      <c r="B49" s="60" t="s">
        <v>2086</v>
      </c>
      <c r="C49" s="59" t="s">
        <v>30</v>
      </c>
      <c r="D49" s="59" t="s">
        <v>2087</v>
      </c>
      <c r="E49" s="59" t="s">
        <v>2088</v>
      </c>
    </row>
    <row r="50" spans="1:9" ht="14.25" thickBot="1" x14ac:dyDescent="0.35">
      <c r="A50" s="787"/>
      <c r="B50" s="39"/>
      <c r="C50" s="39"/>
      <c r="D50" s="39"/>
      <c r="E50" s="39"/>
    </row>
    <row r="51" spans="1:9" ht="14.25" thickBot="1" x14ac:dyDescent="0.35">
      <c r="A51" s="787"/>
      <c r="B51" s="39"/>
      <c r="C51" s="39"/>
      <c r="D51" s="39"/>
      <c r="E51" s="39"/>
    </row>
    <row r="52" spans="1:9" ht="14.25" thickBot="1" x14ac:dyDescent="0.35">
      <c r="A52" s="787"/>
      <c r="B52" s="39"/>
      <c r="C52" s="39"/>
      <c r="D52" s="39"/>
      <c r="E52" s="39"/>
    </row>
    <row r="53" spans="1:9" ht="14.25" thickBot="1" x14ac:dyDescent="0.35">
      <c r="A53" s="787"/>
      <c r="B53" s="39"/>
      <c r="C53" s="39"/>
      <c r="D53" s="39"/>
      <c r="E53" s="39"/>
    </row>
    <row r="54" spans="1:9" ht="14.25" thickBot="1" x14ac:dyDescent="0.35">
      <c r="A54" s="787"/>
      <c r="B54" s="39"/>
      <c r="C54" s="39"/>
      <c r="D54" s="39"/>
      <c r="E54" s="39"/>
    </row>
    <row r="55" spans="1:9" ht="14.25" thickBot="1" x14ac:dyDescent="0.35">
      <c r="A55" s="787"/>
      <c r="B55" s="39"/>
      <c r="C55" s="39"/>
      <c r="D55" s="39"/>
      <c r="E55" s="39"/>
    </row>
    <row r="56" spans="1:9" ht="14.25" thickBot="1" x14ac:dyDescent="0.35">
      <c r="A56" s="787"/>
      <c r="B56" s="39"/>
      <c r="C56" s="39"/>
      <c r="D56" s="39"/>
      <c r="E56" s="39"/>
    </row>
    <row r="57" spans="1:9" ht="14.25" thickBot="1" x14ac:dyDescent="0.35"/>
    <row r="58" spans="1:9" ht="14.25" thickBot="1" x14ac:dyDescent="0.35">
      <c r="A58" s="44" t="s">
        <v>2089</v>
      </c>
      <c r="B58" s="34"/>
      <c r="C58" s="36"/>
    </row>
    <row r="59" spans="1:9" ht="27.75" thickBot="1" x14ac:dyDescent="0.35">
      <c r="A59" s="45" t="s">
        <v>2090</v>
      </c>
      <c r="B59" s="46"/>
      <c r="C59" s="37"/>
      <c r="D59" s="788" t="s">
        <v>2091</v>
      </c>
      <c r="E59" s="789"/>
      <c r="F59" s="789"/>
      <c r="G59" s="789"/>
      <c r="H59" s="789"/>
      <c r="I59" s="789"/>
    </row>
    <row r="61" spans="1:9" x14ac:dyDescent="0.3">
      <c r="A61" s="51"/>
      <c r="B61" s="51"/>
      <c r="C61" s="51"/>
      <c r="D61" s="572" t="s">
        <v>2092</v>
      </c>
      <c r="E61" s="572"/>
      <c r="F61" s="572"/>
      <c r="G61" s="572"/>
      <c r="H61" s="51"/>
    </row>
    <row r="62" spans="1:9" x14ac:dyDescent="0.3">
      <c r="A62" s="51"/>
      <c r="B62" s="51"/>
      <c r="C62" s="51"/>
      <c r="D62" s="572" t="s">
        <v>2093</v>
      </c>
      <c r="E62" s="572"/>
      <c r="F62" s="572"/>
      <c r="G62" s="572"/>
      <c r="H62" s="51"/>
    </row>
    <row r="63" spans="1:9" ht="14.25" thickBot="1" x14ac:dyDescent="0.35">
      <c r="A63" s="51"/>
      <c r="B63" s="51"/>
      <c r="C63" s="51"/>
      <c r="D63" s="51"/>
      <c r="E63" s="51"/>
      <c r="F63" s="51"/>
      <c r="G63" s="51"/>
      <c r="H63" s="51"/>
    </row>
    <row r="64" spans="1:9" ht="14.25" thickBot="1" x14ac:dyDescent="0.35">
      <c r="A64" s="746" t="s">
        <v>2094</v>
      </c>
      <c r="B64" s="747"/>
      <c r="C64" s="763"/>
      <c r="D64" s="764"/>
      <c r="E64" s="764"/>
      <c r="F64" s="764"/>
      <c r="G64" s="759"/>
      <c r="H64" s="51"/>
    </row>
    <row r="65" spans="1:9" ht="14.25" thickBot="1" x14ac:dyDescent="0.35">
      <c r="A65" s="746" t="s">
        <v>30</v>
      </c>
      <c r="B65" s="747"/>
      <c r="C65" s="763"/>
      <c r="D65" s="764"/>
      <c r="E65" s="764"/>
      <c r="F65" s="764"/>
      <c r="G65" s="759"/>
      <c r="H65" s="51"/>
    </row>
    <row r="66" spans="1:9" ht="27.75" thickBot="1" x14ac:dyDescent="0.35">
      <c r="A66" s="641" t="s">
        <v>2095</v>
      </c>
      <c r="B66" s="643"/>
      <c r="C66" s="76"/>
      <c r="D66" s="76" t="s">
        <v>2096</v>
      </c>
      <c r="E66" s="76" t="s">
        <v>2097</v>
      </c>
      <c r="F66" s="76" t="s">
        <v>2098</v>
      </c>
      <c r="G66" s="76" t="s">
        <v>2099</v>
      </c>
      <c r="H66" s="51"/>
    </row>
    <row r="67" spans="1:9" ht="14.25" thickBot="1" x14ac:dyDescent="0.35">
      <c r="A67" s="765"/>
      <c r="B67" s="766"/>
      <c r="C67" s="157">
        <v>1</v>
      </c>
      <c r="D67" s="158"/>
      <c r="E67" s="159"/>
      <c r="F67" s="160"/>
      <c r="G67" s="160"/>
      <c r="H67" s="51"/>
    </row>
    <row r="68" spans="1:9" ht="14.25" thickBot="1" x14ac:dyDescent="0.35">
      <c r="A68" s="765"/>
      <c r="B68" s="766"/>
      <c r="C68" s="161">
        <v>2</v>
      </c>
      <c r="D68" s="107"/>
      <c r="E68" s="162"/>
      <c r="F68" s="163"/>
      <c r="G68" s="163"/>
      <c r="H68" s="51"/>
    </row>
    <row r="69" spans="1:9" ht="14.25" thickBot="1" x14ac:dyDescent="0.35">
      <c r="A69" s="767"/>
      <c r="B69" s="768"/>
      <c r="C69" s="161">
        <v>3</v>
      </c>
      <c r="D69" s="107"/>
      <c r="E69" s="162"/>
      <c r="F69" s="163"/>
      <c r="G69" s="163"/>
      <c r="H69" s="51"/>
    </row>
    <row r="70" spans="1:9" ht="27.75" thickBot="1" x14ac:dyDescent="0.35">
      <c r="A70" s="641" t="s">
        <v>2100</v>
      </c>
      <c r="B70" s="643"/>
      <c r="C70" s="76"/>
      <c r="D70" s="76" t="s">
        <v>2096</v>
      </c>
      <c r="E70" s="76" t="s">
        <v>2101</v>
      </c>
      <c r="F70" s="76" t="s">
        <v>2098</v>
      </c>
      <c r="G70" s="76" t="s">
        <v>2102</v>
      </c>
      <c r="H70" s="51"/>
    </row>
    <row r="71" spans="1:9" ht="14.25" thickBot="1" x14ac:dyDescent="0.35">
      <c r="A71" s="765"/>
      <c r="B71" s="766"/>
      <c r="C71" s="157">
        <v>1</v>
      </c>
      <c r="D71" s="158"/>
      <c r="E71" s="159"/>
      <c r="F71" s="160"/>
      <c r="G71" s="164"/>
      <c r="H71" s="51"/>
    </row>
    <row r="72" spans="1:9" ht="14.25" thickBot="1" x14ac:dyDescent="0.35">
      <c r="A72" s="765"/>
      <c r="B72" s="766"/>
      <c r="C72" s="161">
        <v>2</v>
      </c>
      <c r="D72" s="107"/>
      <c r="E72" s="162"/>
      <c r="F72" s="163"/>
      <c r="G72" s="163"/>
      <c r="H72" s="51"/>
    </row>
    <row r="73" spans="1:9" ht="14.25" thickBot="1" x14ac:dyDescent="0.35">
      <c r="A73" s="767"/>
      <c r="B73" s="768"/>
      <c r="C73" s="161">
        <v>3</v>
      </c>
      <c r="D73" s="107"/>
      <c r="E73" s="162"/>
      <c r="F73" s="163"/>
      <c r="G73" s="163"/>
      <c r="H73" s="51"/>
    </row>
    <row r="74" spans="1:9" ht="14.25" thickBot="1" x14ac:dyDescent="0.35">
      <c r="A74" s="746" t="s">
        <v>2103</v>
      </c>
      <c r="B74" s="747"/>
      <c r="C74" s="763"/>
      <c r="D74" s="764"/>
      <c r="E74" s="759"/>
      <c r="F74" s="48" t="s">
        <v>2104</v>
      </c>
      <c r="G74" s="49"/>
      <c r="H74" s="51"/>
    </row>
    <row r="75" spans="1:9" ht="14.25" thickBot="1" x14ac:dyDescent="0.35">
      <c r="A75" s="746" t="s">
        <v>2105</v>
      </c>
      <c r="B75" s="747"/>
      <c r="C75" s="763"/>
      <c r="D75" s="764"/>
      <c r="E75" s="759"/>
      <c r="F75" s="124" t="s">
        <v>2106</v>
      </c>
      <c r="G75" s="165"/>
      <c r="H75" s="51"/>
    </row>
    <row r="76" spans="1:9" ht="14.25" thickBot="1" x14ac:dyDescent="0.35">
      <c r="A76" s="121"/>
      <c r="B76" s="110"/>
      <c r="C76" s="110"/>
      <c r="D76" s="166"/>
      <c r="E76" s="692" t="s">
        <v>2107</v>
      </c>
      <c r="F76" s="577"/>
      <c r="G76" s="110"/>
      <c r="H76" s="51"/>
      <c r="I76" s="167"/>
    </row>
    <row r="77" spans="1:9" x14ac:dyDescent="0.3">
      <c r="A77" s="605" t="s">
        <v>2108</v>
      </c>
      <c r="B77" s="607" t="s">
        <v>1881</v>
      </c>
      <c r="C77" s="760"/>
      <c r="D77" s="761" t="s">
        <v>2109</v>
      </c>
      <c r="E77" s="76" t="s">
        <v>1315</v>
      </c>
      <c r="F77" s="76" t="s">
        <v>1315</v>
      </c>
      <c r="G77" s="751" t="s">
        <v>2111</v>
      </c>
      <c r="H77" s="752"/>
      <c r="I77" s="167"/>
    </row>
    <row r="78" spans="1:9" ht="14.25" thickBot="1" x14ac:dyDescent="0.35">
      <c r="A78" s="622"/>
      <c r="B78" s="753"/>
      <c r="C78" s="754"/>
      <c r="D78" s="762"/>
      <c r="E78" s="168" t="s">
        <v>2069</v>
      </c>
      <c r="F78" s="168" t="s">
        <v>2110</v>
      </c>
      <c r="G78" s="753"/>
      <c r="H78" s="754"/>
      <c r="I78" s="167"/>
    </row>
    <row r="79" spans="1:9" ht="14.25" thickBot="1" x14ac:dyDescent="0.35">
      <c r="A79" s="755" t="s">
        <v>1314</v>
      </c>
      <c r="B79" s="756"/>
      <c r="C79" s="757"/>
      <c r="D79" s="169"/>
      <c r="E79" s="170"/>
      <c r="F79" s="170"/>
      <c r="G79" s="171"/>
      <c r="H79" s="169"/>
      <c r="I79" s="167"/>
    </row>
    <row r="80" spans="1:9" ht="14.25" thickBot="1" x14ac:dyDescent="0.35">
      <c r="A80" s="55">
        <v>1</v>
      </c>
      <c r="B80" s="719" t="s">
        <v>2041</v>
      </c>
      <c r="C80" s="750"/>
      <c r="D80" s="37" t="s">
        <v>2112</v>
      </c>
      <c r="E80" s="49"/>
      <c r="F80" s="49"/>
      <c r="G80" s="758"/>
      <c r="H80" s="759"/>
      <c r="I80" s="167"/>
    </row>
    <row r="81" spans="1:9" ht="14.25" thickBot="1" x14ac:dyDescent="0.35">
      <c r="A81" s="41">
        <v>2</v>
      </c>
      <c r="B81" s="719" t="s">
        <v>1889</v>
      </c>
      <c r="C81" s="720"/>
      <c r="D81" s="172" t="s">
        <v>2112</v>
      </c>
      <c r="E81" s="173"/>
      <c r="F81" s="173"/>
      <c r="G81" s="51"/>
      <c r="H81" s="174"/>
      <c r="I81" s="167"/>
    </row>
    <row r="82" spans="1:9" ht="14.25" thickBot="1" x14ac:dyDescent="0.35">
      <c r="A82" s="175">
        <v>3</v>
      </c>
      <c r="B82" s="719" t="s">
        <v>2054</v>
      </c>
      <c r="C82" s="720"/>
      <c r="D82" s="36" t="s">
        <v>2113</v>
      </c>
      <c r="E82" s="176"/>
      <c r="F82" s="176"/>
      <c r="G82" s="177"/>
      <c r="H82" s="176"/>
      <c r="I82" s="167"/>
    </row>
    <row r="83" spans="1:9" ht="14.25" thickBot="1" x14ac:dyDescent="0.35">
      <c r="A83" s="55">
        <v>4</v>
      </c>
      <c r="B83" s="719" t="s">
        <v>2042</v>
      </c>
      <c r="C83" s="720"/>
      <c r="D83" s="37" t="s">
        <v>2113</v>
      </c>
      <c r="E83" s="49"/>
      <c r="F83" s="49"/>
      <c r="G83" s="178"/>
      <c r="H83" s="49"/>
      <c r="I83" s="167"/>
    </row>
    <row r="84" spans="1:9" ht="14.25" thickBot="1" x14ac:dyDescent="0.35">
      <c r="A84" s="55">
        <v>5</v>
      </c>
      <c r="B84" s="719" t="s">
        <v>2050</v>
      </c>
      <c r="C84" s="720"/>
      <c r="D84" s="37" t="s">
        <v>2113</v>
      </c>
      <c r="E84" s="49"/>
      <c r="F84" s="49"/>
      <c r="G84" s="178"/>
      <c r="H84" s="49"/>
      <c r="I84" s="167"/>
    </row>
    <row r="85" spans="1:9" ht="14.25" thickBot="1" x14ac:dyDescent="0.35">
      <c r="A85" s="55">
        <v>6</v>
      </c>
      <c r="B85" s="719" t="s">
        <v>2043</v>
      </c>
      <c r="C85" s="720"/>
      <c r="D85" s="37" t="s">
        <v>2113</v>
      </c>
      <c r="E85" s="49"/>
      <c r="F85" s="49"/>
      <c r="G85" s="178"/>
      <c r="H85" s="49"/>
      <c r="I85" s="167"/>
    </row>
    <row r="86" spans="1:9" ht="14.25" thickBot="1" x14ac:dyDescent="0.35">
      <c r="A86" s="55">
        <v>7</v>
      </c>
      <c r="B86" s="719" t="s">
        <v>2051</v>
      </c>
      <c r="C86" s="720"/>
      <c r="D86" s="37" t="s">
        <v>2113</v>
      </c>
      <c r="E86" s="49"/>
      <c r="F86" s="49"/>
      <c r="G86" s="178"/>
      <c r="H86" s="49"/>
      <c r="I86" s="167"/>
    </row>
    <row r="87" spans="1:9" ht="14.25" thickBot="1" x14ac:dyDescent="0.35">
      <c r="A87" s="55">
        <v>8</v>
      </c>
      <c r="B87" s="719" t="s">
        <v>2114</v>
      </c>
      <c r="C87" s="720"/>
      <c r="D87" s="37" t="s">
        <v>2113</v>
      </c>
      <c r="E87" s="49"/>
      <c r="F87" s="49"/>
      <c r="G87" s="178"/>
      <c r="H87" s="49"/>
      <c r="I87" s="167"/>
    </row>
    <row r="88" spans="1:9" ht="14.25" thickBot="1" x14ac:dyDescent="0.35">
      <c r="A88" s="55">
        <v>9</v>
      </c>
      <c r="B88" s="719" t="s">
        <v>2052</v>
      </c>
      <c r="C88" s="720"/>
      <c r="D88" s="37" t="s">
        <v>2113</v>
      </c>
      <c r="E88" s="49"/>
      <c r="F88" s="49"/>
      <c r="G88" s="178"/>
      <c r="H88" s="49"/>
      <c r="I88" s="167"/>
    </row>
    <row r="89" spans="1:9" ht="14.25" thickBot="1" x14ac:dyDescent="0.35">
      <c r="A89" s="55">
        <v>10</v>
      </c>
      <c r="B89" s="719" t="s">
        <v>2115</v>
      </c>
      <c r="C89" s="720"/>
      <c r="D89" s="37" t="s">
        <v>2113</v>
      </c>
      <c r="E89" s="49"/>
      <c r="F89" s="49"/>
      <c r="G89" s="178"/>
      <c r="H89" s="49"/>
      <c r="I89" s="167"/>
    </row>
    <row r="90" spans="1:9" ht="14.25" thickBot="1" x14ac:dyDescent="0.35">
      <c r="A90" s="55">
        <v>11</v>
      </c>
      <c r="B90" s="719" t="s">
        <v>2053</v>
      </c>
      <c r="C90" s="720"/>
      <c r="D90" s="37" t="s">
        <v>2113</v>
      </c>
      <c r="E90" s="49"/>
      <c r="F90" s="49"/>
      <c r="G90" s="178"/>
      <c r="H90" s="49"/>
      <c r="I90" s="167"/>
    </row>
    <row r="91" spans="1:9" ht="14.25" thickBot="1" x14ac:dyDescent="0.35">
      <c r="A91" s="55">
        <v>12</v>
      </c>
      <c r="B91" s="719" t="s">
        <v>2044</v>
      </c>
      <c r="C91" s="720"/>
      <c r="D91" s="37" t="s">
        <v>2113</v>
      </c>
      <c r="E91" s="49"/>
      <c r="F91" s="49"/>
      <c r="G91" s="178"/>
      <c r="H91" s="49"/>
      <c r="I91" s="167"/>
    </row>
    <row r="92" spans="1:9" ht="14.25" thickBot="1" x14ac:dyDescent="0.35">
      <c r="A92" s="55">
        <v>13</v>
      </c>
      <c r="B92" s="719" t="s">
        <v>2055</v>
      </c>
      <c r="C92" s="720"/>
      <c r="D92" s="37" t="s">
        <v>2113</v>
      </c>
      <c r="E92" s="49"/>
      <c r="F92" s="49"/>
      <c r="G92" s="179"/>
      <c r="H92" s="161"/>
      <c r="I92" s="167"/>
    </row>
    <row r="93" spans="1:9" ht="14.25" thickBot="1" x14ac:dyDescent="0.35">
      <c r="A93" s="55">
        <v>14</v>
      </c>
      <c r="B93" s="719" t="s">
        <v>2116</v>
      </c>
      <c r="C93" s="720"/>
      <c r="D93" s="172" t="s">
        <v>2113</v>
      </c>
      <c r="E93" s="49"/>
      <c r="F93" s="49"/>
      <c r="G93" s="178"/>
      <c r="H93" s="49"/>
      <c r="I93" s="167"/>
    </row>
    <row r="94" spans="1:9" ht="14.25" thickBot="1" x14ac:dyDescent="0.35">
      <c r="A94" s="180">
        <v>15</v>
      </c>
      <c r="B94" s="719" t="s">
        <v>2117</v>
      </c>
      <c r="C94" s="720"/>
      <c r="D94" s="181" t="s">
        <v>2113</v>
      </c>
      <c r="E94" s="173"/>
      <c r="F94" s="173"/>
      <c r="G94" s="51"/>
      <c r="H94" s="173"/>
      <c r="I94" s="167"/>
    </row>
    <row r="95" spans="1:9" ht="14.25" thickBot="1" x14ac:dyDescent="0.35">
      <c r="A95" s="180">
        <v>16</v>
      </c>
      <c r="B95" s="719" t="s">
        <v>2056</v>
      </c>
      <c r="C95" s="720"/>
      <c r="D95" s="181" t="s">
        <v>2113</v>
      </c>
      <c r="E95" s="182"/>
      <c r="F95" s="182"/>
      <c r="G95" s="183"/>
      <c r="H95" s="182"/>
      <c r="I95" s="167"/>
    </row>
    <row r="96" spans="1:9" ht="14.25" thickBot="1" x14ac:dyDescent="0.35">
      <c r="A96" s="180">
        <v>17</v>
      </c>
      <c r="B96" s="719" t="s">
        <v>1931</v>
      </c>
      <c r="C96" s="720"/>
      <c r="D96" s="181" t="s">
        <v>2113</v>
      </c>
      <c r="E96" s="182"/>
      <c r="F96" s="182"/>
      <c r="G96" s="183"/>
      <c r="H96" s="182"/>
      <c r="I96" s="167"/>
    </row>
    <row r="97" spans="1:9" ht="14.25" thickBot="1" x14ac:dyDescent="0.35">
      <c r="A97" s="180">
        <v>18</v>
      </c>
      <c r="B97" s="719" t="s">
        <v>2118</v>
      </c>
      <c r="C97" s="720"/>
      <c r="D97" s="157" t="s">
        <v>2113</v>
      </c>
      <c r="E97" s="176"/>
      <c r="F97" s="176"/>
      <c r="G97" s="183"/>
      <c r="H97" s="182"/>
      <c r="I97" s="167"/>
    </row>
    <row r="98" spans="1:9" ht="14.25" thickBot="1" x14ac:dyDescent="0.35">
      <c r="A98" s="180">
        <v>19</v>
      </c>
      <c r="B98" s="719" t="s">
        <v>2045</v>
      </c>
      <c r="C98" s="720"/>
      <c r="D98" s="161" t="s">
        <v>2113</v>
      </c>
      <c r="E98" s="49"/>
      <c r="F98" s="49"/>
      <c r="G98" s="183"/>
      <c r="H98" s="182"/>
      <c r="I98" s="167"/>
    </row>
    <row r="99" spans="1:9" ht="14.25" thickBot="1" x14ac:dyDescent="0.35">
      <c r="A99" s="180">
        <v>20</v>
      </c>
      <c r="B99" s="719" t="s">
        <v>2063</v>
      </c>
      <c r="C99" s="720"/>
      <c r="D99" s="161" t="s">
        <v>2113</v>
      </c>
      <c r="E99" s="49"/>
      <c r="F99" s="49"/>
      <c r="G99" s="183"/>
      <c r="H99" s="182"/>
      <c r="I99" s="167"/>
    </row>
    <row r="100" spans="1:9" ht="14.25" thickBot="1" x14ac:dyDescent="0.35">
      <c r="A100" s="180">
        <v>21</v>
      </c>
      <c r="B100" s="719" t="s">
        <v>2046</v>
      </c>
      <c r="C100" s="720"/>
      <c r="D100" s="161" t="s">
        <v>2113</v>
      </c>
      <c r="E100" s="49"/>
      <c r="F100" s="49"/>
      <c r="G100" s="183"/>
      <c r="H100" s="182"/>
      <c r="I100" s="167"/>
    </row>
    <row r="101" spans="1:9" ht="14.25" thickBot="1" x14ac:dyDescent="0.35">
      <c r="A101" s="180">
        <v>22</v>
      </c>
      <c r="B101" s="719" t="s">
        <v>2119</v>
      </c>
      <c r="C101" s="720"/>
      <c r="D101" s="161" t="s">
        <v>2113</v>
      </c>
      <c r="E101" s="49"/>
      <c r="F101" s="49"/>
      <c r="G101" s="183"/>
      <c r="H101" s="182"/>
      <c r="I101" s="167"/>
    </row>
    <row r="102" spans="1:9" ht="14.25" thickBot="1" x14ac:dyDescent="0.35">
      <c r="A102" s="180">
        <v>23</v>
      </c>
      <c r="B102" s="721" t="s">
        <v>1889</v>
      </c>
      <c r="C102" s="722"/>
      <c r="D102" s="161" t="s">
        <v>2113</v>
      </c>
      <c r="E102" s="49"/>
      <c r="F102" s="49"/>
      <c r="G102" s="177"/>
      <c r="H102" s="176"/>
      <c r="I102" s="167"/>
    </row>
    <row r="103" spans="1:9" ht="14.25" thickBot="1" x14ac:dyDescent="0.35">
      <c r="A103" s="180">
        <v>24</v>
      </c>
      <c r="B103" s="721" t="s">
        <v>1955</v>
      </c>
      <c r="C103" s="722"/>
      <c r="D103" s="161" t="s">
        <v>2120</v>
      </c>
      <c r="E103" s="49"/>
      <c r="F103" s="49"/>
      <c r="G103" s="178"/>
      <c r="H103" s="49"/>
      <c r="I103" s="167"/>
    </row>
    <row r="104" spans="1:9" ht="14.25" thickBot="1" x14ac:dyDescent="0.35">
      <c r="A104" s="180">
        <v>25</v>
      </c>
      <c r="B104" s="178" t="s">
        <v>2047</v>
      </c>
      <c r="C104" s="49"/>
      <c r="D104" s="161" t="s">
        <v>2120</v>
      </c>
      <c r="E104" s="49"/>
      <c r="F104" s="49"/>
      <c r="G104" s="178"/>
      <c r="H104" s="49"/>
      <c r="I104" s="167"/>
    </row>
    <row r="105" spans="1:9" ht="14.25" thickBot="1" x14ac:dyDescent="0.35">
      <c r="A105" s="180">
        <v>26</v>
      </c>
      <c r="B105" s="178" t="s">
        <v>1964</v>
      </c>
      <c r="C105" s="49"/>
      <c r="D105" s="161" t="s">
        <v>2120</v>
      </c>
      <c r="E105" s="49"/>
      <c r="F105" s="49"/>
      <c r="G105" s="178"/>
      <c r="H105" s="49"/>
      <c r="I105" s="167"/>
    </row>
    <row r="106" spans="1:9" ht="14.25" thickBot="1" x14ac:dyDescent="0.35">
      <c r="A106" s="180">
        <v>27</v>
      </c>
      <c r="B106" s="178" t="s">
        <v>1966</v>
      </c>
      <c r="C106" s="49"/>
      <c r="D106" s="161" t="s">
        <v>2120</v>
      </c>
      <c r="E106" s="49"/>
      <c r="F106" s="49"/>
      <c r="G106" s="178"/>
      <c r="H106" s="49"/>
      <c r="I106" s="167"/>
    </row>
    <row r="107" spans="1:9" ht="14.25" thickBot="1" x14ac:dyDescent="0.35">
      <c r="A107" s="180">
        <v>28</v>
      </c>
      <c r="B107" s="178" t="s">
        <v>1889</v>
      </c>
      <c r="C107" s="49"/>
      <c r="D107" s="161" t="s">
        <v>2120</v>
      </c>
      <c r="E107" s="49"/>
      <c r="F107" s="49"/>
      <c r="G107" s="179"/>
      <c r="H107" s="161"/>
      <c r="I107" s="167"/>
    </row>
    <row r="108" spans="1:9" ht="14.25" thickBot="1" x14ac:dyDescent="0.35">
      <c r="A108" s="180">
        <v>29</v>
      </c>
      <c r="B108" s="178" t="s">
        <v>1970</v>
      </c>
      <c r="C108" s="49"/>
      <c r="D108" s="161" t="s">
        <v>2120</v>
      </c>
      <c r="E108" s="49"/>
      <c r="F108" s="49"/>
      <c r="G108" s="179"/>
      <c r="H108" s="161"/>
      <c r="I108" s="167"/>
    </row>
    <row r="109" spans="1:9" ht="14.25" thickBot="1" x14ac:dyDescent="0.35">
      <c r="A109" s="180">
        <v>30</v>
      </c>
      <c r="B109" s="178" t="s">
        <v>2121</v>
      </c>
      <c r="C109" s="49"/>
      <c r="D109" s="161" t="s">
        <v>2120</v>
      </c>
      <c r="E109" s="49"/>
      <c r="F109" s="49"/>
      <c r="G109" s="179"/>
      <c r="H109" s="161"/>
      <c r="I109" s="167"/>
    </row>
    <row r="110" spans="1:9" ht="14.25" thickBot="1" x14ac:dyDescent="0.35">
      <c r="A110" s="55">
        <v>31</v>
      </c>
      <c r="B110" s="110" t="s">
        <v>2122</v>
      </c>
      <c r="C110" s="39"/>
      <c r="D110" s="37" t="s">
        <v>2120</v>
      </c>
      <c r="E110" s="49"/>
      <c r="F110" s="49"/>
      <c r="G110" s="179"/>
      <c r="H110" s="161"/>
      <c r="I110" s="167"/>
    </row>
    <row r="111" spans="1:9" ht="14.25" thickBot="1" x14ac:dyDescent="0.35">
      <c r="A111" s="55">
        <v>32</v>
      </c>
      <c r="B111" s="110" t="s">
        <v>1972</v>
      </c>
      <c r="C111" s="39"/>
      <c r="D111" s="37" t="s">
        <v>2120</v>
      </c>
      <c r="E111" s="49"/>
      <c r="F111" s="49"/>
      <c r="G111" s="179"/>
      <c r="H111" s="161"/>
      <c r="I111" s="167"/>
    </row>
    <row r="112" spans="1:9" ht="14.25" thickBot="1" x14ac:dyDescent="0.35">
      <c r="A112" s="55">
        <v>33</v>
      </c>
      <c r="B112" s="110" t="s">
        <v>1974</v>
      </c>
      <c r="C112" s="39"/>
      <c r="D112" s="37" t="s">
        <v>2120</v>
      </c>
      <c r="E112" s="49"/>
      <c r="F112" s="49"/>
      <c r="G112" s="179"/>
      <c r="H112" s="161"/>
      <c r="I112" s="167"/>
    </row>
    <row r="113" spans="1:9" ht="14.25" thickBot="1" x14ac:dyDescent="0.35">
      <c r="A113" s="55">
        <v>34</v>
      </c>
      <c r="B113" s="719" t="s">
        <v>1976</v>
      </c>
      <c r="C113" s="750"/>
      <c r="D113" s="37" t="s">
        <v>2120</v>
      </c>
      <c r="E113" s="49"/>
      <c r="F113" s="49"/>
      <c r="G113" s="49"/>
      <c r="H113" s="49"/>
      <c r="I113" s="167"/>
    </row>
    <row r="114" spans="1:9" ht="14.25" thickBot="1" x14ac:dyDescent="0.35">
      <c r="A114" s="55">
        <v>35</v>
      </c>
      <c r="B114" s="39" t="s">
        <v>1979</v>
      </c>
      <c r="C114" s="39"/>
      <c r="D114" s="37" t="s">
        <v>2123</v>
      </c>
      <c r="E114" s="49"/>
      <c r="F114" s="49"/>
      <c r="G114" s="161"/>
      <c r="H114" s="161"/>
      <c r="I114" s="167"/>
    </row>
    <row r="115" spans="1:9" ht="14.25" thickBot="1" x14ac:dyDescent="0.35">
      <c r="A115" s="55">
        <v>36</v>
      </c>
      <c r="B115" s="39" t="s">
        <v>1982</v>
      </c>
      <c r="C115" s="39"/>
      <c r="D115" s="37" t="s">
        <v>115</v>
      </c>
      <c r="E115" s="49"/>
      <c r="F115" s="49"/>
      <c r="G115" s="161"/>
      <c r="H115" s="161"/>
      <c r="I115" s="167"/>
    </row>
    <row r="116" spans="1:9" ht="14.25" thickBot="1" x14ac:dyDescent="0.35">
      <c r="A116" s="55">
        <v>37</v>
      </c>
      <c r="B116" s="39" t="s">
        <v>1984</v>
      </c>
      <c r="C116" s="39"/>
      <c r="D116" s="37" t="s">
        <v>2124</v>
      </c>
      <c r="E116" s="49"/>
      <c r="F116" s="49"/>
      <c r="G116" s="161"/>
      <c r="H116" s="161"/>
      <c r="I116" s="167"/>
    </row>
    <row r="117" spans="1:9" ht="27.75" thickBot="1" x14ac:dyDescent="0.35">
      <c r="A117" s="55">
        <v>38</v>
      </c>
      <c r="B117" s="719" t="s">
        <v>1987</v>
      </c>
      <c r="C117" s="750"/>
      <c r="D117" s="184" t="s">
        <v>2125</v>
      </c>
      <c r="E117" s="49"/>
      <c r="F117" s="49"/>
      <c r="G117" s="161"/>
      <c r="H117" s="161"/>
      <c r="I117" s="167"/>
    </row>
    <row r="118" spans="1:9" ht="14.25" thickBot="1" x14ac:dyDescent="0.35">
      <c r="A118" s="180">
        <v>39</v>
      </c>
      <c r="B118" s="721" t="s">
        <v>1990</v>
      </c>
      <c r="C118" s="745"/>
      <c r="D118" s="185" t="s">
        <v>2126</v>
      </c>
      <c r="E118" s="49"/>
      <c r="F118" s="49"/>
      <c r="G118" s="161"/>
      <c r="H118" s="161"/>
      <c r="I118" s="167"/>
    </row>
    <row r="119" spans="1:9" ht="14.25" thickBot="1" x14ac:dyDescent="0.35">
      <c r="A119" s="180">
        <v>40</v>
      </c>
      <c r="B119" s="721" t="s">
        <v>2127</v>
      </c>
      <c r="C119" s="745"/>
      <c r="D119" s="161" t="s">
        <v>2128</v>
      </c>
      <c r="E119" s="49"/>
      <c r="F119" s="49"/>
      <c r="G119" s="178"/>
      <c r="H119" s="49"/>
      <c r="I119" s="167"/>
    </row>
    <row r="120" spans="1:9" ht="27.75" thickBot="1" x14ac:dyDescent="0.35">
      <c r="A120" s="180">
        <v>41</v>
      </c>
      <c r="B120" s="721" t="s">
        <v>1996</v>
      </c>
      <c r="C120" s="745"/>
      <c r="D120" s="185" t="s">
        <v>2129</v>
      </c>
      <c r="E120" s="49"/>
      <c r="F120" s="49"/>
      <c r="G120" s="178"/>
      <c r="H120" s="49"/>
      <c r="I120" s="167"/>
    </row>
    <row r="121" spans="1:9" ht="39.6" customHeight="1" thickBot="1" x14ac:dyDescent="0.35">
      <c r="A121" s="180">
        <v>42</v>
      </c>
      <c r="B121" s="746" t="s">
        <v>2048</v>
      </c>
      <c r="C121" s="747"/>
      <c r="D121" s="161" t="s">
        <v>2120</v>
      </c>
      <c r="E121" s="49"/>
      <c r="F121" s="49"/>
      <c r="G121" s="178"/>
      <c r="H121" s="49"/>
      <c r="I121" s="167"/>
    </row>
    <row r="122" spans="1:9" ht="14.25" thickBot="1" x14ac:dyDescent="0.35">
      <c r="A122" s="186"/>
      <c r="B122" s="748" t="s">
        <v>2049</v>
      </c>
      <c r="C122" s="749"/>
      <c r="D122" s="187"/>
      <c r="E122" s="188" t="s">
        <v>2130</v>
      </c>
      <c r="F122" s="188" t="s">
        <v>2131</v>
      </c>
      <c r="G122" s="82"/>
      <c r="H122" s="188"/>
      <c r="I122" s="167"/>
    </row>
    <row r="123" spans="1:9" ht="14.25" thickBot="1" x14ac:dyDescent="0.35">
      <c r="A123" s="734" t="s">
        <v>2825</v>
      </c>
      <c r="B123" s="735"/>
      <c r="C123" s="735"/>
      <c r="D123" s="736"/>
      <c r="E123" s="189"/>
      <c r="F123" s="189"/>
      <c r="G123" s="190"/>
      <c r="H123" s="191"/>
    </row>
    <row r="124" spans="1:9" ht="14.25" thickBot="1" x14ac:dyDescent="0.35">
      <c r="A124" s="55">
        <v>43</v>
      </c>
      <c r="B124" s="721" t="s">
        <v>2132</v>
      </c>
      <c r="C124" s="722"/>
      <c r="D124" s="37" t="s">
        <v>2133</v>
      </c>
      <c r="E124" s="49"/>
      <c r="F124" s="49"/>
      <c r="G124" s="178"/>
      <c r="H124" s="49"/>
    </row>
    <row r="125" spans="1:9" ht="14.25" thickBot="1" x14ac:dyDescent="0.35">
      <c r="A125" s="55">
        <v>44</v>
      </c>
      <c r="B125" s="721" t="s">
        <v>2134</v>
      </c>
      <c r="C125" s="722"/>
      <c r="D125" s="37" t="s">
        <v>2133</v>
      </c>
      <c r="E125" s="49"/>
      <c r="F125" s="49"/>
      <c r="G125" s="179"/>
      <c r="H125" s="161"/>
    </row>
    <row r="126" spans="1:9" ht="14.25" thickBot="1" x14ac:dyDescent="0.35">
      <c r="A126" s="192"/>
      <c r="B126" s="692" t="s">
        <v>2135</v>
      </c>
      <c r="C126" s="578"/>
      <c r="D126" s="193"/>
      <c r="E126" s="46" t="s">
        <v>2130</v>
      </c>
      <c r="F126" s="46" t="s">
        <v>2131</v>
      </c>
      <c r="G126" s="194"/>
      <c r="H126" s="46"/>
    </row>
    <row r="127" spans="1:9" ht="14.25" thickBot="1" x14ac:dyDescent="0.35">
      <c r="A127" s="734" t="s">
        <v>2826</v>
      </c>
      <c r="B127" s="735"/>
      <c r="C127" s="735"/>
      <c r="D127" s="736"/>
      <c r="E127" s="170"/>
      <c r="F127" s="170"/>
      <c r="G127" s="171"/>
      <c r="H127" s="169"/>
    </row>
    <row r="128" spans="1:9" ht="27.75" thickBot="1" x14ac:dyDescent="0.35">
      <c r="A128" s="180">
        <v>45</v>
      </c>
      <c r="B128" s="719" t="s">
        <v>2136</v>
      </c>
      <c r="C128" s="720"/>
      <c r="D128" s="184" t="s">
        <v>2137</v>
      </c>
      <c r="E128" s="49"/>
      <c r="F128" s="49"/>
      <c r="G128" s="178"/>
      <c r="H128" s="49"/>
    </row>
    <row r="129" spans="1:8" x14ac:dyDescent="0.3">
      <c r="A129" s="737">
        <v>46</v>
      </c>
      <c r="B129" s="739" t="s">
        <v>2138</v>
      </c>
      <c r="C129" s="740"/>
      <c r="D129" s="743" t="s">
        <v>2137</v>
      </c>
      <c r="E129" s="726"/>
      <c r="F129" s="726"/>
      <c r="G129" s="728"/>
      <c r="H129" s="730"/>
    </row>
    <row r="130" spans="1:8" ht="14.25" thickBot="1" x14ac:dyDescent="0.35">
      <c r="A130" s="738"/>
      <c r="B130" s="741" t="s">
        <v>2139</v>
      </c>
      <c r="C130" s="742"/>
      <c r="D130" s="744"/>
      <c r="E130" s="727"/>
      <c r="F130" s="727"/>
      <c r="G130" s="729"/>
      <c r="H130" s="731"/>
    </row>
    <row r="131" spans="1:8" ht="41.25" thickBot="1" x14ac:dyDescent="0.35">
      <c r="A131" s="195">
        <v>47</v>
      </c>
      <c r="B131" s="732" t="s">
        <v>2021</v>
      </c>
      <c r="C131" s="733"/>
      <c r="D131" s="196" t="s">
        <v>2140</v>
      </c>
      <c r="E131" s="49"/>
      <c r="F131" s="49"/>
      <c r="G131" s="178"/>
      <c r="H131" s="49"/>
    </row>
    <row r="132" spans="1:8" ht="27.75" thickBot="1" x14ac:dyDescent="0.35">
      <c r="A132" s="195">
        <v>48</v>
      </c>
      <c r="B132" s="732" t="s">
        <v>2023</v>
      </c>
      <c r="C132" s="733"/>
      <c r="D132" s="196" t="s">
        <v>2137</v>
      </c>
      <c r="E132" s="49"/>
      <c r="F132" s="49"/>
      <c r="G132" s="178"/>
      <c r="H132" s="49"/>
    </row>
    <row r="133" spans="1:8" ht="66" customHeight="1" thickBot="1" x14ac:dyDescent="0.35">
      <c r="A133" s="195">
        <v>49</v>
      </c>
      <c r="B133" s="717" t="s">
        <v>2026</v>
      </c>
      <c r="C133" s="718"/>
      <c r="D133" s="196" t="s">
        <v>2120</v>
      </c>
      <c r="E133" s="49"/>
      <c r="F133" s="49"/>
      <c r="G133" s="178"/>
      <c r="H133" s="49"/>
    </row>
    <row r="134" spans="1:8" ht="66" customHeight="1" thickBot="1" x14ac:dyDescent="0.35">
      <c r="A134" s="195">
        <v>50</v>
      </c>
      <c r="B134" s="717" t="s">
        <v>2033</v>
      </c>
      <c r="C134" s="718"/>
      <c r="D134" s="196" t="s">
        <v>2140</v>
      </c>
      <c r="E134" s="49"/>
      <c r="F134" s="49"/>
      <c r="G134" s="178"/>
      <c r="H134" s="49"/>
    </row>
    <row r="135" spans="1:8" ht="27.75" thickBot="1" x14ac:dyDescent="0.35">
      <c r="A135" s="180">
        <v>51</v>
      </c>
      <c r="B135" s="719" t="s">
        <v>2035</v>
      </c>
      <c r="C135" s="720"/>
      <c r="D135" s="184" t="s">
        <v>2141</v>
      </c>
      <c r="E135" s="49"/>
      <c r="F135" s="49"/>
      <c r="G135" s="178"/>
      <c r="H135" s="49"/>
    </row>
    <row r="136" spans="1:8" ht="14.25" thickBot="1" x14ac:dyDescent="0.35">
      <c r="A136" s="180">
        <v>52</v>
      </c>
      <c r="B136" s="721" t="s">
        <v>2037</v>
      </c>
      <c r="C136" s="722"/>
      <c r="D136" s="161" t="s">
        <v>2133</v>
      </c>
      <c r="E136" s="49"/>
      <c r="F136" s="49"/>
      <c r="G136" s="178"/>
      <c r="H136" s="49"/>
    </row>
    <row r="137" spans="1:8" ht="14.25" thickBot="1" x14ac:dyDescent="0.35">
      <c r="A137" s="723" t="s">
        <v>2142</v>
      </c>
      <c r="B137" s="724"/>
      <c r="C137" s="725"/>
      <c r="D137" s="169"/>
      <c r="E137" s="170"/>
      <c r="F137" s="170"/>
      <c r="G137" s="171"/>
      <c r="H137" s="169"/>
    </row>
    <row r="138" spans="1:8" ht="14.25" thickBot="1" x14ac:dyDescent="0.35">
      <c r="A138" s="180">
        <v>53</v>
      </c>
      <c r="B138" s="721" t="s">
        <v>2143</v>
      </c>
      <c r="C138" s="722"/>
      <c r="D138" s="161" t="s">
        <v>2144</v>
      </c>
      <c r="E138" s="49"/>
      <c r="F138" s="49"/>
      <c r="G138" s="178"/>
      <c r="H138" s="49"/>
    </row>
    <row r="139" spans="1:8" ht="39.6" customHeight="1" thickBot="1" x14ac:dyDescent="0.35">
      <c r="A139" s="180">
        <v>54</v>
      </c>
      <c r="B139" s="714" t="s">
        <v>2145</v>
      </c>
      <c r="C139" s="715"/>
      <c r="D139" s="161" t="s">
        <v>2144</v>
      </c>
      <c r="E139" s="49"/>
      <c r="F139" s="49"/>
      <c r="G139" s="178"/>
      <c r="H139" s="49"/>
    </row>
    <row r="140" spans="1:8" ht="39.6" customHeight="1" thickBot="1" x14ac:dyDescent="0.35">
      <c r="A140" s="180">
        <v>55</v>
      </c>
      <c r="B140" s="714" t="s">
        <v>2146</v>
      </c>
      <c r="C140" s="715"/>
      <c r="D140" s="161" t="s">
        <v>2144</v>
      </c>
      <c r="E140" s="49"/>
      <c r="F140" s="49"/>
      <c r="G140" s="178"/>
      <c r="H140" s="49"/>
    </row>
    <row r="141" spans="1:8" x14ac:dyDescent="0.3">
      <c r="A141" s="51"/>
      <c r="B141" s="51"/>
      <c r="C141" s="51"/>
      <c r="D141" s="51"/>
      <c r="E141" s="51"/>
      <c r="F141" s="51"/>
      <c r="G141" s="51"/>
      <c r="H141" s="51"/>
    </row>
    <row r="142" spans="1:8" ht="26.45" customHeight="1" x14ac:dyDescent="0.3">
      <c r="A142" s="197" t="s">
        <v>2147</v>
      </c>
      <c r="B142" s="716" t="s">
        <v>2148</v>
      </c>
      <c r="C142" s="716"/>
      <c r="D142" s="716"/>
      <c r="E142" s="716"/>
      <c r="F142" s="716"/>
      <c r="G142" s="716"/>
      <c r="H142" s="51"/>
    </row>
    <row r="143" spans="1:8" x14ac:dyDescent="0.3">
      <c r="A143" s="197" t="s">
        <v>2149</v>
      </c>
      <c r="B143" s="716" t="s">
        <v>2150</v>
      </c>
      <c r="C143" s="716"/>
      <c r="D143" s="716"/>
      <c r="E143" s="716"/>
      <c r="F143" s="716"/>
      <c r="G143" s="716"/>
      <c r="H143" s="51"/>
    </row>
    <row r="144" spans="1:8" x14ac:dyDescent="0.3">
      <c r="A144" s="198"/>
      <c r="B144" s="199"/>
      <c r="C144" s="199"/>
      <c r="D144" s="199"/>
      <c r="E144" s="199"/>
      <c r="F144" s="199"/>
      <c r="G144" s="199"/>
      <c r="H144" s="51"/>
    </row>
    <row r="145" spans="1:10" x14ac:dyDescent="0.3">
      <c r="A145" s="51"/>
      <c r="B145" s="562" t="s">
        <v>2151</v>
      </c>
      <c r="C145" s="562"/>
      <c r="D145" s="562"/>
      <c r="E145" s="562"/>
      <c r="F145" s="562"/>
      <c r="G145" s="562"/>
      <c r="H145" s="562"/>
    </row>
    <row r="146" spans="1:10" x14ac:dyDescent="0.3">
      <c r="A146" s="51"/>
      <c r="B146" s="51"/>
      <c r="C146" s="51"/>
      <c r="D146" s="51"/>
      <c r="E146" s="51"/>
      <c r="F146" s="51"/>
      <c r="G146" s="51"/>
      <c r="H146" s="51"/>
    </row>
    <row r="147" spans="1:10" x14ac:dyDescent="0.3">
      <c r="A147" s="51"/>
      <c r="B147" s="563" t="s">
        <v>2152</v>
      </c>
      <c r="C147" s="563"/>
      <c r="D147" s="563"/>
      <c r="E147" s="563"/>
      <c r="F147" s="563"/>
      <c r="G147" s="563"/>
      <c r="H147" s="563"/>
    </row>
    <row r="148" spans="1:10" x14ac:dyDescent="0.3">
      <c r="A148" s="51"/>
      <c r="B148" s="563" t="s">
        <v>2153</v>
      </c>
      <c r="C148" s="563"/>
      <c r="D148" s="563"/>
      <c r="E148" s="563"/>
      <c r="F148" s="563"/>
      <c r="G148" s="563"/>
      <c r="H148" s="563"/>
    </row>
    <row r="149" spans="1:10" x14ac:dyDescent="0.3">
      <c r="A149" s="51"/>
      <c r="B149" s="200" t="s">
        <v>2154</v>
      </c>
      <c r="C149" s="563" t="s">
        <v>2155</v>
      </c>
      <c r="D149" s="563"/>
      <c r="E149" s="563"/>
      <c r="F149" s="563"/>
      <c r="G149" s="563"/>
      <c r="H149" s="563"/>
    </row>
    <row r="150" spans="1:10" x14ac:dyDescent="0.3">
      <c r="A150" s="51"/>
      <c r="B150" s="70" t="s">
        <v>2156</v>
      </c>
      <c r="C150" s="563" t="s">
        <v>2157</v>
      </c>
      <c r="D150" s="563"/>
      <c r="E150" s="563"/>
      <c r="F150" s="563"/>
      <c r="G150" s="563"/>
      <c r="H150" s="563"/>
    </row>
    <row r="151" spans="1:10" x14ac:dyDescent="0.3">
      <c r="A151" s="51"/>
      <c r="B151" s="70" t="s">
        <v>2158</v>
      </c>
      <c r="C151" s="563" t="s">
        <v>2159</v>
      </c>
      <c r="D151" s="563"/>
      <c r="E151" s="563"/>
      <c r="F151" s="563"/>
      <c r="G151" s="563"/>
      <c r="H151" s="563"/>
    </row>
    <row r="152" spans="1:10" x14ac:dyDescent="0.3">
      <c r="A152" s="51"/>
      <c r="B152" s="70" t="s">
        <v>2160</v>
      </c>
      <c r="C152" s="563" t="s">
        <v>2161</v>
      </c>
      <c r="D152" s="563"/>
      <c r="E152" s="563"/>
      <c r="F152" s="563"/>
      <c r="G152" s="563"/>
      <c r="H152" s="563"/>
    </row>
    <row r="153" spans="1:10" x14ac:dyDescent="0.3">
      <c r="A153" s="51"/>
      <c r="B153" s="70" t="s">
        <v>2162</v>
      </c>
      <c r="C153" s="563" t="s">
        <v>2163</v>
      </c>
      <c r="D153" s="563"/>
      <c r="E153" s="563"/>
      <c r="F153" s="563"/>
      <c r="G153" s="563"/>
      <c r="H153" s="563"/>
    </row>
    <row r="154" spans="1:10" x14ac:dyDescent="0.3">
      <c r="A154" s="51"/>
      <c r="B154" s="70" t="s">
        <v>2164</v>
      </c>
      <c r="C154" s="563" t="s">
        <v>2165</v>
      </c>
      <c r="D154" s="563"/>
      <c r="E154" s="563"/>
      <c r="F154" s="563"/>
      <c r="G154" s="563"/>
      <c r="H154" s="563"/>
    </row>
    <row r="155" spans="1:10" x14ac:dyDescent="0.3">
      <c r="A155" s="51"/>
      <c r="B155" s="70" t="s">
        <v>2166</v>
      </c>
      <c r="C155" s="563" t="s">
        <v>2167</v>
      </c>
      <c r="D155" s="563"/>
      <c r="E155" s="563"/>
      <c r="F155" s="563"/>
      <c r="G155" s="563"/>
      <c r="H155" s="563"/>
    </row>
    <row r="156" spans="1:10" x14ac:dyDescent="0.3">
      <c r="A156" s="621" t="s">
        <v>2168</v>
      </c>
      <c r="B156" s="621"/>
      <c r="C156" s="51"/>
      <c r="D156" s="51"/>
      <c r="E156" s="51"/>
      <c r="F156" s="51"/>
      <c r="G156" s="51"/>
      <c r="H156" s="51"/>
      <c r="I156" s="51"/>
      <c r="J156" s="51"/>
    </row>
    <row r="157" spans="1:10" x14ac:dyDescent="0.3">
      <c r="A157" s="572" t="s">
        <v>2093</v>
      </c>
      <c r="B157" s="572"/>
      <c r="C157" s="572"/>
      <c r="D157" s="51"/>
      <c r="E157" s="51"/>
      <c r="F157" s="51"/>
      <c r="G157" s="51"/>
      <c r="H157" s="51"/>
      <c r="I157" s="51"/>
      <c r="J157" s="51"/>
    </row>
    <row r="158" spans="1:10" ht="14.25" thickBot="1" x14ac:dyDescent="0.35">
      <c r="A158" s="51"/>
      <c r="B158" s="51"/>
      <c r="C158" s="51"/>
      <c r="D158" s="51"/>
      <c r="E158" s="51"/>
      <c r="F158" s="51"/>
      <c r="G158" s="51"/>
      <c r="H158" s="51"/>
      <c r="I158" s="51"/>
      <c r="J158" s="51"/>
    </row>
    <row r="159" spans="1:10" ht="14.25" thickBot="1" x14ac:dyDescent="0.35">
      <c r="A159" s="201" t="s">
        <v>2094</v>
      </c>
      <c r="B159" s="711"/>
      <c r="C159" s="712"/>
      <c r="D159" s="712"/>
      <c r="E159" s="712"/>
      <c r="F159" s="712"/>
      <c r="G159" s="712"/>
      <c r="H159" s="712"/>
      <c r="I159" s="712"/>
      <c r="J159" s="713"/>
    </row>
    <row r="160" spans="1:10" ht="14.25" thickBot="1" x14ac:dyDescent="0.35">
      <c r="A160" s="51"/>
      <c r="B160" s="51"/>
      <c r="C160" s="51"/>
      <c r="D160" s="51"/>
      <c r="E160" s="51"/>
      <c r="F160" s="51"/>
      <c r="G160" s="51"/>
      <c r="H160" s="51"/>
      <c r="I160" s="51"/>
      <c r="J160" s="51"/>
    </row>
    <row r="161" spans="1:10" ht="25.9" customHeight="1" x14ac:dyDescent="0.3">
      <c r="A161" s="605" t="s">
        <v>2169</v>
      </c>
      <c r="B161" s="130" t="s">
        <v>1315</v>
      </c>
      <c r="C161" s="130" t="s">
        <v>1315</v>
      </c>
      <c r="D161" s="605" t="s">
        <v>2170</v>
      </c>
      <c r="E161" s="605" t="s">
        <v>2171</v>
      </c>
      <c r="F161" s="605" t="s">
        <v>2172</v>
      </c>
      <c r="G161" s="605" t="s">
        <v>2173</v>
      </c>
      <c r="H161" s="605" t="s">
        <v>2081</v>
      </c>
      <c r="I161" s="605" t="s">
        <v>2174</v>
      </c>
      <c r="J161" s="605" t="s">
        <v>2111</v>
      </c>
    </row>
    <row r="162" spans="1:10" ht="14.25" thickBot="1" x14ac:dyDescent="0.35">
      <c r="A162" s="606"/>
      <c r="B162" s="54" t="s">
        <v>2069</v>
      </c>
      <c r="C162" s="54" t="s">
        <v>2110</v>
      </c>
      <c r="D162" s="606"/>
      <c r="E162" s="606"/>
      <c r="F162" s="606"/>
      <c r="G162" s="606"/>
      <c r="H162" s="606"/>
      <c r="I162" s="606"/>
      <c r="J162" s="606"/>
    </row>
    <row r="163" spans="1:10" ht="14.25" thickBot="1" x14ac:dyDescent="0.35">
      <c r="A163" s="165"/>
      <c r="B163" s="202"/>
      <c r="C163" s="202"/>
      <c r="D163" s="202"/>
      <c r="E163" s="37"/>
      <c r="F163" s="39"/>
      <c r="G163" s="37"/>
      <c r="H163" s="37"/>
      <c r="I163" s="37"/>
      <c r="J163" s="37"/>
    </row>
    <row r="164" spans="1:10" ht="14.25" thickBot="1" x14ac:dyDescent="0.35">
      <c r="A164" s="165"/>
      <c r="B164" s="202"/>
      <c r="C164" s="202"/>
      <c r="D164" s="202"/>
      <c r="E164" s="37"/>
      <c r="F164" s="39"/>
      <c r="G164" s="37"/>
      <c r="H164" s="37"/>
      <c r="I164" s="37"/>
      <c r="J164" s="37"/>
    </row>
    <row r="165" spans="1:10" ht="14.25" thickBot="1" x14ac:dyDescent="0.35">
      <c r="A165" s="203"/>
      <c r="B165" s="204"/>
      <c r="C165" s="204"/>
      <c r="D165" s="204"/>
      <c r="E165" s="204"/>
      <c r="F165" s="204"/>
      <c r="G165" s="204"/>
      <c r="H165" s="204"/>
      <c r="I165" s="204"/>
      <c r="J165" s="204"/>
    </row>
    <row r="166" spans="1:10" ht="14.25" thickBot="1" x14ac:dyDescent="0.35">
      <c r="A166" s="205"/>
      <c r="B166" s="202"/>
      <c r="C166" s="202"/>
      <c r="D166" s="202"/>
      <c r="E166" s="202"/>
      <c r="F166" s="202"/>
      <c r="G166" s="202"/>
      <c r="H166" s="202"/>
      <c r="I166" s="202"/>
      <c r="J166" s="202"/>
    </row>
    <row r="167" spans="1:10" ht="14.25" thickBot="1" x14ac:dyDescent="0.35">
      <c r="A167" s="165"/>
      <c r="B167" s="202"/>
      <c r="C167" s="202"/>
      <c r="D167" s="202"/>
      <c r="E167" s="202"/>
      <c r="F167" s="202"/>
      <c r="G167" s="202"/>
      <c r="H167" s="202"/>
      <c r="I167" s="202"/>
      <c r="J167" s="202"/>
    </row>
    <row r="168" spans="1:10" ht="14.25" thickBot="1" x14ac:dyDescent="0.35">
      <c r="A168" s="206" t="s">
        <v>2175</v>
      </c>
      <c r="B168" s="207" t="s">
        <v>2176</v>
      </c>
      <c r="C168" s="207" t="s">
        <v>2176</v>
      </c>
      <c r="D168" s="202"/>
      <c r="E168" s="202"/>
      <c r="F168" s="202"/>
      <c r="G168" s="202"/>
      <c r="H168" s="202"/>
      <c r="I168" s="202"/>
      <c r="J168" s="202"/>
    </row>
    <row r="169" spans="1:10" x14ac:dyDescent="0.3">
      <c r="A169" s="51"/>
      <c r="B169" s="51"/>
      <c r="C169" s="51"/>
      <c r="D169" s="51"/>
      <c r="E169" s="51"/>
      <c r="F169" s="51"/>
      <c r="G169" s="51"/>
      <c r="H169" s="51"/>
      <c r="I169" s="51"/>
      <c r="J169" s="51"/>
    </row>
    <row r="170" spans="1:10" x14ac:dyDescent="0.3">
      <c r="A170" s="710" t="s">
        <v>2177</v>
      </c>
      <c r="B170" s="710"/>
      <c r="C170" s="710"/>
      <c r="D170" s="51"/>
      <c r="E170" s="51"/>
      <c r="F170" s="51"/>
      <c r="G170" s="51"/>
      <c r="H170" s="51"/>
      <c r="I170" s="51"/>
      <c r="J170" s="51"/>
    </row>
    <row r="171" spans="1:10" x14ac:dyDescent="0.3">
      <c r="A171" s="630" t="s">
        <v>2178</v>
      </c>
      <c r="B171" s="630"/>
      <c r="C171" s="630"/>
      <c r="D171" s="630"/>
      <c r="E171" s="630"/>
      <c r="F171" s="51"/>
      <c r="G171" s="51"/>
      <c r="H171" s="51"/>
      <c r="I171" s="51"/>
      <c r="J171" s="51"/>
    </row>
    <row r="172" spans="1:10" x14ac:dyDescent="0.3">
      <c r="A172" s="51"/>
      <c r="B172" s="51"/>
      <c r="C172" s="51"/>
      <c r="D172" s="51"/>
      <c r="E172" s="51"/>
      <c r="F172" s="51"/>
      <c r="G172" s="51"/>
      <c r="H172" s="51"/>
      <c r="I172" s="51"/>
      <c r="J172" s="51"/>
    </row>
    <row r="173" spans="1:10" x14ac:dyDescent="0.3">
      <c r="A173" s="562" t="s">
        <v>2151</v>
      </c>
      <c r="B173" s="562"/>
      <c r="C173" s="562"/>
      <c r="D173" s="562"/>
      <c r="E173" s="562"/>
      <c r="F173" s="562"/>
      <c r="G173" s="562"/>
      <c r="H173" s="562"/>
      <c r="I173" s="562"/>
      <c r="J173" s="51"/>
    </row>
    <row r="174" spans="1:10" x14ac:dyDescent="0.3">
      <c r="A174" s="51"/>
      <c r="B174" s="51"/>
      <c r="C174" s="51"/>
      <c r="D174" s="51"/>
      <c r="E174" s="51"/>
      <c r="F174" s="51"/>
      <c r="G174" s="51"/>
      <c r="H174" s="51"/>
      <c r="I174" s="51"/>
      <c r="J174" s="51"/>
    </row>
    <row r="175" spans="1:10" x14ac:dyDescent="0.3">
      <c r="A175" s="563" t="s">
        <v>2152</v>
      </c>
      <c r="B175" s="563"/>
      <c r="C175" s="563"/>
      <c r="D175" s="563"/>
      <c r="E175" s="563"/>
      <c r="F175" s="563"/>
      <c r="G175" s="563"/>
      <c r="H175" s="563"/>
      <c r="I175" s="563"/>
      <c r="J175" s="51"/>
    </row>
    <row r="177" spans="1:13" x14ac:dyDescent="0.3">
      <c r="A177" s="570" t="s">
        <v>2179</v>
      </c>
      <c r="B177" s="570"/>
      <c r="C177" s="570"/>
      <c r="D177" s="570"/>
      <c r="E177" s="570"/>
      <c r="F177" s="570"/>
      <c r="G177" s="570"/>
      <c r="H177" s="570"/>
      <c r="I177" s="570"/>
      <c r="J177" s="570"/>
      <c r="K177" s="570"/>
      <c r="L177" s="570"/>
      <c r="M177" s="167"/>
    </row>
    <row r="178" spans="1:13" x14ac:dyDescent="0.3">
      <c r="A178" s="570"/>
      <c r="B178" s="570"/>
      <c r="C178" s="570"/>
      <c r="D178" s="570"/>
      <c r="E178" s="570"/>
      <c r="F178" s="570"/>
      <c r="G178" s="570"/>
      <c r="H178" s="570"/>
      <c r="I178" s="570"/>
      <c r="J178" s="570"/>
      <c r="K178" s="570"/>
      <c r="L178" s="570"/>
      <c r="M178" s="167"/>
    </row>
    <row r="179" spans="1:13" x14ac:dyDescent="0.3">
      <c r="A179" s="51"/>
      <c r="B179" s="51"/>
      <c r="C179" s="51"/>
      <c r="D179" s="51"/>
      <c r="E179" s="51"/>
      <c r="F179" s="51"/>
      <c r="G179" s="51"/>
      <c r="H179" s="51"/>
      <c r="M179" s="167"/>
    </row>
    <row r="180" spans="1:13" x14ac:dyDescent="0.3">
      <c r="A180" s="621" t="s">
        <v>2180</v>
      </c>
      <c r="B180" s="621"/>
      <c r="C180" s="621"/>
      <c r="D180" s="621"/>
      <c r="E180" s="621"/>
      <c r="F180" s="621"/>
      <c r="G180" s="621"/>
      <c r="H180" s="621"/>
      <c r="I180" s="621"/>
      <c r="J180" s="621"/>
      <c r="M180" s="167"/>
    </row>
    <row r="181" spans="1:13" x14ac:dyDescent="0.3">
      <c r="A181" s="572" t="s">
        <v>2093</v>
      </c>
      <c r="B181" s="572"/>
      <c r="C181" s="572"/>
      <c r="D181" s="572"/>
      <c r="E181" s="572"/>
      <c r="F181" s="572"/>
      <c r="G181" s="572"/>
      <c r="H181" s="572"/>
      <c r="I181" s="572"/>
      <c r="J181" s="572"/>
      <c r="M181" s="167"/>
    </row>
    <row r="182" spans="1:13" ht="14.25" thickBot="1" x14ac:dyDescent="0.35">
      <c r="A182" s="51"/>
      <c r="B182" s="51"/>
      <c r="C182" s="51"/>
      <c r="D182" s="51"/>
      <c r="E182" s="51"/>
      <c r="F182" s="51"/>
      <c r="G182" s="51"/>
      <c r="H182" s="51"/>
      <c r="M182" s="167"/>
    </row>
    <row r="183" spans="1:13" ht="52.15" customHeight="1" x14ac:dyDescent="0.3">
      <c r="A183" s="605" t="s">
        <v>2181</v>
      </c>
      <c r="B183" s="605" t="s">
        <v>2182</v>
      </c>
      <c r="C183" s="605" t="s">
        <v>2183</v>
      </c>
      <c r="D183" s="605" t="s">
        <v>2081</v>
      </c>
      <c r="E183" s="605" t="s">
        <v>2184</v>
      </c>
      <c r="F183" s="130" t="s">
        <v>2185</v>
      </c>
      <c r="G183" s="605" t="s">
        <v>2187</v>
      </c>
      <c r="H183" s="605" t="s">
        <v>2188</v>
      </c>
      <c r="I183" s="130" t="s">
        <v>2189</v>
      </c>
      <c r="J183" s="130" t="s">
        <v>2189</v>
      </c>
      <c r="K183" s="605" t="s">
        <v>2192</v>
      </c>
      <c r="L183" s="605" t="s">
        <v>2193</v>
      </c>
      <c r="M183" s="627"/>
    </row>
    <row r="184" spans="1:13" ht="14.25" thickBot="1" x14ac:dyDescent="0.35">
      <c r="A184" s="606"/>
      <c r="B184" s="606"/>
      <c r="C184" s="606"/>
      <c r="D184" s="606"/>
      <c r="E184" s="606"/>
      <c r="F184" s="54" t="s">
        <v>2186</v>
      </c>
      <c r="G184" s="606"/>
      <c r="H184" s="606"/>
      <c r="I184" s="54" t="s">
        <v>2190</v>
      </c>
      <c r="J184" s="54" t="s">
        <v>2191</v>
      </c>
      <c r="K184" s="606"/>
      <c r="L184" s="606"/>
      <c r="M184" s="627"/>
    </row>
    <row r="185" spans="1:13" ht="14.25" thickBot="1" x14ac:dyDescent="0.35">
      <c r="A185" s="165"/>
      <c r="B185" s="49"/>
      <c r="C185" s="202"/>
      <c r="D185" s="202"/>
      <c r="E185" s="37"/>
      <c r="F185" s="39"/>
      <c r="G185" s="37"/>
      <c r="H185" s="37"/>
      <c r="I185" s="37"/>
      <c r="J185" s="37"/>
      <c r="K185" s="37"/>
      <c r="L185" s="37"/>
      <c r="M185" s="167"/>
    </row>
    <row r="186" spans="1:13" ht="14.25" thickBot="1" x14ac:dyDescent="0.35">
      <c r="A186" s="165"/>
      <c r="B186" s="49"/>
      <c r="C186" s="202"/>
      <c r="D186" s="202"/>
      <c r="E186" s="202"/>
      <c r="F186" s="202"/>
      <c r="G186" s="202"/>
      <c r="H186" s="202"/>
      <c r="I186" s="202"/>
      <c r="J186" s="202"/>
      <c r="K186" s="202"/>
      <c r="L186" s="202"/>
      <c r="M186" s="167"/>
    </row>
    <row r="187" spans="1:13" ht="14.25" thickBot="1" x14ac:dyDescent="0.35">
      <c r="A187" s="165"/>
      <c r="B187" s="49"/>
      <c r="C187" s="202"/>
      <c r="D187" s="202"/>
      <c r="E187" s="202"/>
      <c r="F187" s="202"/>
      <c r="G187" s="202"/>
      <c r="H187" s="202"/>
      <c r="I187" s="202"/>
      <c r="J187" s="202"/>
      <c r="K187" s="202"/>
      <c r="L187" s="202"/>
      <c r="M187" s="167"/>
    </row>
    <row r="188" spans="1:13" ht="14.25" thickBot="1" x14ac:dyDescent="0.35">
      <c r="A188" s="165"/>
      <c r="B188" s="49"/>
      <c r="C188" s="202"/>
      <c r="D188" s="202"/>
      <c r="E188" s="202"/>
      <c r="F188" s="202"/>
      <c r="G188" s="202"/>
      <c r="H188" s="202"/>
      <c r="I188" s="202"/>
      <c r="J188" s="202"/>
      <c r="K188" s="202"/>
      <c r="L188" s="202"/>
      <c r="M188" s="167"/>
    </row>
    <row r="189" spans="1:13" ht="14.25" thickBot="1" x14ac:dyDescent="0.35">
      <c r="A189" s="707" t="s">
        <v>0</v>
      </c>
      <c r="B189" s="708"/>
      <c r="C189" s="709"/>
      <c r="D189" s="208">
        <v>0</v>
      </c>
      <c r="E189" s="208">
        <v>0</v>
      </c>
      <c r="F189" s="208">
        <v>0</v>
      </c>
      <c r="G189" s="208">
        <v>0</v>
      </c>
      <c r="H189" s="208">
        <v>0</v>
      </c>
      <c r="I189" s="208">
        <v>0</v>
      </c>
      <c r="J189" s="208">
        <v>0</v>
      </c>
      <c r="K189" s="208">
        <v>0</v>
      </c>
      <c r="L189" s="208">
        <v>0</v>
      </c>
      <c r="M189" s="167"/>
    </row>
    <row r="190" spans="1:13" x14ac:dyDescent="0.3">
      <c r="A190" s="27"/>
      <c r="B190" s="27"/>
      <c r="C190" s="27"/>
      <c r="D190" s="27"/>
      <c r="E190" s="27"/>
      <c r="F190" s="27"/>
      <c r="G190" s="27"/>
      <c r="H190" s="27"/>
      <c r="I190" s="27"/>
      <c r="J190" s="27"/>
      <c r="M190" s="167"/>
    </row>
    <row r="191" spans="1:13" x14ac:dyDescent="0.3">
      <c r="A191" s="570" t="s">
        <v>2194</v>
      </c>
      <c r="B191" s="570"/>
      <c r="C191" s="570"/>
      <c r="D191" s="570"/>
      <c r="E191" s="570"/>
      <c r="F191" s="570"/>
      <c r="G191" s="570"/>
      <c r="H191" s="570"/>
      <c r="I191" s="167"/>
    </row>
    <row r="192" spans="1:13" x14ac:dyDescent="0.3">
      <c r="A192" s="570"/>
      <c r="B192" s="570"/>
      <c r="C192" s="570"/>
      <c r="D192" s="570"/>
      <c r="E192" s="570"/>
      <c r="F192" s="570"/>
      <c r="G192" s="570"/>
      <c r="H192" s="570"/>
      <c r="I192" s="167"/>
    </row>
    <row r="193" spans="1:9" x14ac:dyDescent="0.3">
      <c r="A193" s="51"/>
      <c r="B193" s="51"/>
      <c r="C193" s="51"/>
      <c r="D193" s="51"/>
      <c r="E193" s="51"/>
      <c r="F193" s="51"/>
      <c r="G193" s="51"/>
      <c r="I193" s="167"/>
    </row>
    <row r="194" spans="1:9" x14ac:dyDescent="0.3">
      <c r="A194" s="621" t="s">
        <v>2195</v>
      </c>
      <c r="B194" s="621"/>
      <c r="C194" s="621"/>
      <c r="D194" s="621"/>
      <c r="E194" s="621"/>
      <c r="F194" s="621"/>
      <c r="G194" s="621"/>
      <c r="I194" s="167"/>
    </row>
    <row r="195" spans="1:9" x14ac:dyDescent="0.3">
      <c r="A195" s="572" t="s">
        <v>2093</v>
      </c>
      <c r="B195" s="572"/>
      <c r="C195" s="572"/>
      <c r="D195" s="572"/>
      <c r="E195" s="572"/>
      <c r="F195" s="572"/>
      <c r="G195" s="572"/>
      <c r="I195" s="167"/>
    </row>
    <row r="196" spans="1:9" ht="14.25" thickBot="1" x14ac:dyDescent="0.35">
      <c r="A196" s="51"/>
      <c r="B196" s="51"/>
      <c r="C196" s="51"/>
      <c r="D196" s="51"/>
      <c r="E196" s="51"/>
      <c r="F196" s="51"/>
      <c r="G196" s="51"/>
      <c r="I196" s="167"/>
    </row>
    <row r="197" spans="1:9" ht="41.25" thickBot="1" x14ac:dyDescent="0.35">
      <c r="A197" s="209" t="s">
        <v>2196</v>
      </c>
      <c r="B197" s="79" t="s">
        <v>2197</v>
      </c>
      <c r="C197" s="79" t="s">
        <v>2198</v>
      </c>
      <c r="D197" s="79" t="s">
        <v>2081</v>
      </c>
      <c r="E197" s="79" t="s">
        <v>2098</v>
      </c>
      <c r="F197" s="79" t="s">
        <v>2199</v>
      </c>
      <c r="G197" s="79" t="s">
        <v>2200</v>
      </c>
      <c r="H197" s="79" t="s">
        <v>2201</v>
      </c>
      <c r="I197" s="167"/>
    </row>
    <row r="198" spans="1:9" ht="14.25" thickBot="1" x14ac:dyDescent="0.35">
      <c r="A198" s="165"/>
      <c r="B198" s="49"/>
      <c r="C198" s="202"/>
      <c r="D198" s="202"/>
      <c r="E198" s="37"/>
      <c r="F198" s="39"/>
      <c r="G198" s="37"/>
      <c r="H198" s="37"/>
      <c r="I198" s="167"/>
    </row>
    <row r="199" spans="1:9" ht="14.25" thickBot="1" x14ac:dyDescent="0.35">
      <c r="A199" s="165"/>
      <c r="B199" s="49"/>
      <c r="C199" s="202"/>
      <c r="D199" s="204"/>
      <c r="E199" s="204"/>
      <c r="F199" s="204"/>
      <c r="G199" s="204"/>
      <c r="H199" s="204"/>
      <c r="I199" s="167"/>
    </row>
    <row r="200" spans="1:9" ht="14.25" thickBot="1" x14ac:dyDescent="0.35">
      <c r="A200" s="165"/>
      <c r="B200" s="49"/>
      <c r="C200" s="202"/>
      <c r="D200" s="202"/>
      <c r="E200" s="202"/>
      <c r="F200" s="202"/>
      <c r="G200" s="202"/>
      <c r="H200" s="202"/>
      <c r="I200" s="167"/>
    </row>
    <row r="201" spans="1:9" ht="14.25" thickBot="1" x14ac:dyDescent="0.35">
      <c r="A201" s="165"/>
      <c r="B201" s="49"/>
      <c r="C201" s="202"/>
      <c r="D201" s="202"/>
      <c r="E201" s="202"/>
      <c r="F201" s="202"/>
      <c r="G201" s="202"/>
      <c r="H201" s="202"/>
      <c r="I201" s="167"/>
    </row>
    <row r="202" spans="1:9" ht="14.25" thickBot="1" x14ac:dyDescent="0.35">
      <c r="A202" s="165"/>
      <c r="B202" s="49"/>
      <c r="C202" s="202"/>
      <c r="D202" s="202"/>
      <c r="E202" s="202"/>
      <c r="F202" s="202"/>
      <c r="G202" s="202"/>
      <c r="H202" s="202"/>
      <c r="I202" s="167"/>
    </row>
    <row r="203" spans="1:9" ht="14.25" thickBot="1" x14ac:dyDescent="0.35">
      <c r="A203" s="707" t="s">
        <v>0</v>
      </c>
      <c r="B203" s="708"/>
      <c r="C203" s="709"/>
      <c r="D203" s="208">
        <v>0</v>
      </c>
      <c r="E203" s="208">
        <v>0</v>
      </c>
      <c r="F203" s="208">
        <v>0</v>
      </c>
      <c r="G203" s="208">
        <v>0</v>
      </c>
      <c r="H203" s="208">
        <v>0</v>
      </c>
      <c r="I203" s="167"/>
    </row>
    <row r="204" spans="1:9" x14ac:dyDescent="0.3">
      <c r="A204" s="27"/>
      <c r="B204" s="27"/>
      <c r="C204" s="27"/>
      <c r="D204" s="27"/>
      <c r="E204" s="27"/>
      <c r="F204" s="27"/>
      <c r="G204" s="27"/>
      <c r="I204" s="167"/>
    </row>
    <row r="205" spans="1:9" x14ac:dyDescent="0.3">
      <c r="A205" s="562" t="s">
        <v>2151</v>
      </c>
      <c r="B205" s="562"/>
      <c r="C205" s="562"/>
      <c r="D205" s="562"/>
      <c r="E205" s="562"/>
      <c r="F205" s="562"/>
      <c r="G205" s="562"/>
      <c r="I205" s="167"/>
    </row>
    <row r="206" spans="1:9" x14ac:dyDescent="0.3">
      <c r="A206" s="51"/>
      <c r="B206" s="51"/>
      <c r="C206" s="51"/>
      <c r="D206" s="51"/>
      <c r="E206" s="51"/>
      <c r="F206" s="51"/>
      <c r="G206" s="51"/>
      <c r="I206" s="167"/>
    </row>
    <row r="207" spans="1:9" x14ac:dyDescent="0.3">
      <c r="A207" s="563" t="s">
        <v>2152</v>
      </c>
      <c r="B207" s="563"/>
      <c r="C207" s="563"/>
      <c r="D207" s="563"/>
      <c r="E207" s="563"/>
      <c r="F207" s="563"/>
      <c r="G207" s="563"/>
      <c r="H207" s="563"/>
      <c r="I207" s="167"/>
    </row>
    <row r="209" spans="1:9" x14ac:dyDescent="0.3">
      <c r="A209" s="621" t="s">
        <v>2202</v>
      </c>
      <c r="B209" s="621"/>
      <c r="C209" s="51"/>
      <c r="D209" s="51"/>
      <c r="E209" s="51"/>
      <c r="F209" s="51"/>
      <c r="G209" s="51"/>
      <c r="I209" s="167"/>
    </row>
    <row r="210" spans="1:9" x14ac:dyDescent="0.3">
      <c r="A210" s="572" t="s">
        <v>2093</v>
      </c>
      <c r="B210" s="572"/>
      <c r="C210" s="51"/>
      <c r="D210" s="51"/>
      <c r="E210" s="51"/>
      <c r="F210" s="51"/>
      <c r="G210" s="51"/>
      <c r="I210" s="167"/>
    </row>
    <row r="211" spans="1:9" x14ac:dyDescent="0.3">
      <c r="I211" s="167"/>
    </row>
    <row r="212" spans="1:9" x14ac:dyDescent="0.3">
      <c r="A212" s="570" t="s">
        <v>2072</v>
      </c>
      <c r="B212" s="570"/>
      <c r="C212" s="570"/>
      <c r="D212" s="570"/>
      <c r="E212" s="570"/>
      <c r="F212" s="570"/>
      <c r="G212" s="570"/>
      <c r="H212" s="570"/>
      <c r="I212" s="167"/>
    </row>
    <row r="213" spans="1:9" x14ac:dyDescent="0.3">
      <c r="A213" s="570"/>
      <c r="B213" s="570"/>
      <c r="C213" s="570"/>
      <c r="D213" s="570"/>
      <c r="E213" s="570"/>
      <c r="F213" s="570"/>
      <c r="G213" s="570"/>
      <c r="H213" s="570"/>
      <c r="I213" s="167"/>
    </row>
    <row r="214" spans="1:9" ht="14.25" thickBot="1" x14ac:dyDescent="0.35">
      <c r="I214" s="167"/>
    </row>
    <row r="215" spans="1:9" ht="67.5" x14ac:dyDescent="0.3">
      <c r="A215" s="701" t="s">
        <v>2203</v>
      </c>
      <c r="B215" s="703"/>
      <c r="C215" s="705" t="s">
        <v>2204</v>
      </c>
      <c r="D215" s="605" t="s">
        <v>2205</v>
      </c>
      <c r="E215" s="605" t="s">
        <v>2206</v>
      </c>
      <c r="F215" s="130" t="s">
        <v>2207</v>
      </c>
      <c r="G215" s="605" t="s">
        <v>2209</v>
      </c>
      <c r="H215" s="605" t="s">
        <v>2210</v>
      </c>
      <c r="I215" s="627"/>
    </row>
    <row r="216" spans="1:9" ht="14.25" thickBot="1" x14ac:dyDescent="0.35">
      <c r="A216" s="702"/>
      <c r="B216" s="704"/>
      <c r="C216" s="706"/>
      <c r="D216" s="606"/>
      <c r="E216" s="606"/>
      <c r="F216" s="54" t="s">
        <v>2208</v>
      </c>
      <c r="G216" s="606"/>
      <c r="H216" s="606"/>
      <c r="I216" s="627"/>
    </row>
    <row r="217" spans="1:9" ht="14.25" thickBot="1" x14ac:dyDescent="0.35">
      <c r="A217" s="210" t="s">
        <v>2211</v>
      </c>
      <c r="B217" s="211">
        <v>1</v>
      </c>
      <c r="C217" s="212" t="s">
        <v>685</v>
      </c>
      <c r="D217" s="213"/>
      <c r="E217" s="212" t="s">
        <v>685</v>
      </c>
      <c r="F217" s="212" t="s">
        <v>685</v>
      </c>
      <c r="G217" s="212" t="s">
        <v>685</v>
      </c>
      <c r="H217" s="212" t="s">
        <v>685</v>
      </c>
      <c r="I217" s="167"/>
    </row>
    <row r="218" spans="1:9" ht="14.25" thickBot="1" x14ac:dyDescent="0.35">
      <c r="A218" s="695" t="s">
        <v>2212</v>
      </c>
      <c r="B218" s="214">
        <v>1</v>
      </c>
      <c r="C218" s="215"/>
      <c r="D218" s="215"/>
      <c r="E218" s="216" t="s">
        <v>685</v>
      </c>
      <c r="F218" s="216" t="s">
        <v>685</v>
      </c>
      <c r="G218" s="216" t="s">
        <v>685</v>
      </c>
      <c r="H218" s="216" t="s">
        <v>685</v>
      </c>
      <c r="I218" s="167"/>
    </row>
    <row r="219" spans="1:9" ht="14.25" thickBot="1" x14ac:dyDescent="0.35">
      <c r="A219" s="696"/>
      <c r="B219" s="217">
        <v>2</v>
      </c>
      <c r="C219" s="48"/>
      <c r="D219" s="48"/>
      <c r="E219" s="218" t="s">
        <v>685</v>
      </c>
      <c r="F219" s="218" t="s">
        <v>685</v>
      </c>
      <c r="G219" s="218" t="s">
        <v>685</v>
      </c>
      <c r="H219" s="218" t="s">
        <v>685</v>
      </c>
      <c r="I219" s="167"/>
    </row>
    <row r="220" spans="1:9" ht="14.25" thickBot="1" x14ac:dyDescent="0.35">
      <c r="A220" s="697" t="s">
        <v>2213</v>
      </c>
      <c r="B220" s="217">
        <v>1</v>
      </c>
      <c r="C220" s="48"/>
      <c r="D220" s="48"/>
      <c r="E220" s="48"/>
      <c r="F220" s="49"/>
      <c r="G220" s="49"/>
      <c r="H220" s="49"/>
      <c r="I220" s="167"/>
    </row>
    <row r="221" spans="1:9" ht="14.25" thickBot="1" x14ac:dyDescent="0.35">
      <c r="A221" s="698"/>
      <c r="B221" s="217">
        <v>2</v>
      </c>
      <c r="C221" s="48"/>
      <c r="D221" s="48"/>
      <c r="E221" s="48"/>
      <c r="F221" s="49"/>
      <c r="G221" s="49"/>
      <c r="H221" s="49"/>
      <c r="I221" s="167"/>
    </row>
    <row r="222" spans="1:9" ht="14.25" thickBot="1" x14ac:dyDescent="0.35">
      <c r="A222" s="698"/>
      <c r="B222" s="217">
        <v>3</v>
      </c>
      <c r="C222" s="48"/>
      <c r="D222" s="48"/>
      <c r="E222" s="48"/>
      <c r="F222" s="49"/>
      <c r="G222" s="49"/>
      <c r="H222" s="49"/>
      <c r="I222" s="167"/>
    </row>
    <row r="223" spans="1:9" ht="14.25" thickBot="1" x14ac:dyDescent="0.35">
      <c r="A223" s="698"/>
      <c r="B223" s="217">
        <v>4</v>
      </c>
      <c r="C223" s="48"/>
      <c r="D223" s="48"/>
      <c r="E223" s="48"/>
      <c r="F223" s="49"/>
      <c r="G223" s="49"/>
      <c r="H223" s="49"/>
      <c r="I223" s="167"/>
    </row>
    <row r="224" spans="1:9" ht="14.25" thickBot="1" x14ac:dyDescent="0.35">
      <c r="A224" s="699"/>
      <c r="B224" s="217">
        <v>5</v>
      </c>
      <c r="C224" s="48"/>
      <c r="D224" s="48"/>
      <c r="E224" s="48"/>
      <c r="F224" s="49"/>
      <c r="G224" s="49"/>
      <c r="H224" s="49"/>
      <c r="I224" s="167"/>
    </row>
    <row r="225" spans="1:10" ht="14.25" thickBot="1" x14ac:dyDescent="0.35">
      <c r="D225" s="219">
        <v>0</v>
      </c>
      <c r="E225" s="700" t="s">
        <v>2214</v>
      </c>
      <c r="F225" s="690"/>
      <c r="I225" s="167"/>
    </row>
    <row r="226" spans="1:10" x14ac:dyDescent="0.3">
      <c r="A226" s="51"/>
      <c r="I226" s="167"/>
    </row>
    <row r="227" spans="1:10" x14ac:dyDescent="0.3">
      <c r="A227" s="562" t="s">
        <v>2151</v>
      </c>
      <c r="B227" s="562"/>
      <c r="C227" s="562"/>
      <c r="D227" s="562"/>
      <c r="E227" s="562"/>
      <c r="F227" s="562"/>
      <c r="G227" s="562"/>
      <c r="I227" s="167"/>
    </row>
    <row r="228" spans="1:10" x14ac:dyDescent="0.3">
      <c r="A228" s="51"/>
      <c r="B228" s="51"/>
      <c r="C228" s="51"/>
      <c r="D228" s="51"/>
      <c r="E228" s="51"/>
      <c r="F228" s="51"/>
      <c r="G228" s="51"/>
      <c r="I228" s="167"/>
    </row>
    <row r="229" spans="1:10" x14ac:dyDescent="0.3">
      <c r="A229" s="563" t="s">
        <v>2152</v>
      </c>
      <c r="B229" s="563"/>
      <c r="C229" s="563"/>
      <c r="D229" s="563"/>
      <c r="E229" s="563"/>
      <c r="F229" s="563"/>
      <c r="G229" s="563"/>
      <c r="I229" s="167"/>
    </row>
    <row r="231" spans="1:10" x14ac:dyDescent="0.3">
      <c r="A231" s="621" t="s">
        <v>2215</v>
      </c>
      <c r="B231" s="621"/>
      <c r="C231" s="621"/>
      <c r="D231" s="621"/>
      <c r="E231" s="51"/>
      <c r="F231" s="51"/>
      <c r="J231" s="167"/>
    </row>
    <row r="232" spans="1:10" x14ac:dyDescent="0.3">
      <c r="A232" s="572" t="s">
        <v>2093</v>
      </c>
      <c r="B232" s="572"/>
      <c r="C232" s="51"/>
      <c r="D232" s="51"/>
      <c r="E232" s="51"/>
      <c r="F232" s="51"/>
      <c r="J232" s="167"/>
    </row>
    <row r="233" spans="1:10" x14ac:dyDescent="0.3">
      <c r="J233" s="167"/>
    </row>
    <row r="234" spans="1:10" x14ac:dyDescent="0.3">
      <c r="A234" s="570" t="s">
        <v>2216</v>
      </c>
      <c r="B234" s="570"/>
      <c r="C234" s="570"/>
      <c r="D234" s="570"/>
      <c r="E234" s="570"/>
      <c r="F234" s="570"/>
      <c r="G234" s="570"/>
      <c r="H234" s="570"/>
      <c r="I234" s="570"/>
      <c r="J234" s="167"/>
    </row>
    <row r="235" spans="1:10" x14ac:dyDescent="0.3">
      <c r="A235" s="570"/>
      <c r="B235" s="570"/>
      <c r="C235" s="570"/>
      <c r="D235" s="570"/>
      <c r="E235" s="570"/>
      <c r="F235" s="570"/>
      <c r="G235" s="570"/>
      <c r="H235" s="570"/>
      <c r="I235" s="570"/>
      <c r="J235" s="167"/>
    </row>
    <row r="236" spans="1:10" x14ac:dyDescent="0.3">
      <c r="J236" s="167"/>
    </row>
    <row r="237" spans="1:10" ht="14.25" thickBot="1" x14ac:dyDescent="0.35">
      <c r="J237" s="167"/>
    </row>
    <row r="238" spans="1:10" ht="14.25" thickBot="1" x14ac:dyDescent="0.35">
      <c r="D238" s="692" t="s">
        <v>2217</v>
      </c>
      <c r="E238" s="577"/>
      <c r="F238" s="577"/>
      <c r="G238" s="578"/>
      <c r="H238" s="576" t="s">
        <v>2218</v>
      </c>
      <c r="I238" s="578"/>
      <c r="J238" s="167"/>
    </row>
    <row r="239" spans="1:10" ht="30" customHeight="1" x14ac:dyDescent="0.3">
      <c r="A239" s="693" t="s">
        <v>2219</v>
      </c>
      <c r="B239" s="605" t="s">
        <v>2220</v>
      </c>
      <c r="C239" s="605" t="s">
        <v>2221</v>
      </c>
      <c r="D239" s="605" t="s">
        <v>2222</v>
      </c>
      <c r="E239" s="605" t="s">
        <v>2223</v>
      </c>
      <c r="F239" s="605" t="s">
        <v>2224</v>
      </c>
      <c r="G239" s="76" t="s">
        <v>2225</v>
      </c>
      <c r="H239" s="605" t="s">
        <v>2227</v>
      </c>
      <c r="I239" s="605" t="s">
        <v>2228</v>
      </c>
      <c r="J239" s="627"/>
    </row>
    <row r="240" spans="1:10" ht="54.75" thickBot="1" x14ac:dyDescent="0.35">
      <c r="A240" s="694"/>
      <c r="B240" s="606"/>
      <c r="C240" s="606"/>
      <c r="D240" s="606"/>
      <c r="E240" s="606"/>
      <c r="F240" s="606"/>
      <c r="G240" s="77" t="s">
        <v>2226</v>
      </c>
      <c r="H240" s="606"/>
      <c r="I240" s="606"/>
      <c r="J240" s="627"/>
    </row>
    <row r="241" spans="1:10" ht="14.25" thickBot="1" x14ac:dyDescent="0.35">
      <c r="A241" s="47"/>
      <c r="B241" s="48"/>
      <c r="C241" s="48"/>
      <c r="D241" s="48"/>
      <c r="E241" s="49"/>
      <c r="F241" s="49"/>
      <c r="G241" s="49"/>
      <c r="H241" s="48"/>
      <c r="I241" s="48"/>
      <c r="J241" s="167"/>
    </row>
    <row r="242" spans="1:10" x14ac:dyDescent="0.3">
      <c r="J242" s="167"/>
    </row>
    <row r="243" spans="1:10" x14ac:dyDescent="0.3">
      <c r="A243" s="562" t="s">
        <v>2151</v>
      </c>
      <c r="B243" s="562"/>
      <c r="C243" s="562"/>
      <c r="D243" s="562"/>
      <c r="E243" s="562"/>
      <c r="F243" s="562"/>
      <c r="G243" s="562"/>
      <c r="J243" s="167"/>
    </row>
    <row r="244" spans="1:10" x14ac:dyDescent="0.3">
      <c r="A244" s="51"/>
      <c r="B244" s="51"/>
      <c r="C244" s="51"/>
      <c r="D244" s="51"/>
      <c r="E244" s="51"/>
      <c r="F244" s="51"/>
      <c r="G244" s="51"/>
      <c r="J244" s="167"/>
    </row>
    <row r="245" spans="1:10" x14ac:dyDescent="0.3">
      <c r="A245" s="563" t="s">
        <v>2152</v>
      </c>
      <c r="B245" s="563"/>
      <c r="C245" s="563"/>
      <c r="D245" s="563"/>
      <c r="E245" s="563"/>
      <c r="F245" s="563"/>
      <c r="G245" s="563"/>
      <c r="J245" s="167"/>
    </row>
    <row r="247" spans="1:10" x14ac:dyDescent="0.3">
      <c r="A247" s="570" t="s">
        <v>2072</v>
      </c>
      <c r="B247" s="570"/>
      <c r="C247" s="570"/>
      <c r="D247" s="570"/>
      <c r="E247" s="570"/>
      <c r="F247" s="570"/>
      <c r="G247" s="570"/>
      <c r="H247" s="570"/>
      <c r="I247" s="167"/>
    </row>
    <row r="248" spans="1:10" x14ac:dyDescent="0.3">
      <c r="A248" s="570"/>
      <c r="B248" s="570"/>
      <c r="C248" s="570"/>
      <c r="D248" s="570"/>
      <c r="E248" s="570"/>
      <c r="F248" s="570"/>
      <c r="G248" s="570"/>
      <c r="H248" s="570"/>
      <c r="I248" s="167"/>
    </row>
    <row r="249" spans="1:10" x14ac:dyDescent="0.3">
      <c r="I249" s="167"/>
    </row>
    <row r="250" spans="1:10" x14ac:dyDescent="0.3">
      <c r="A250" s="58" t="s">
        <v>2229</v>
      </c>
      <c r="I250" s="167"/>
    </row>
    <row r="251" spans="1:10" x14ac:dyDescent="0.3">
      <c r="A251" s="78" t="s">
        <v>2093</v>
      </c>
      <c r="I251" s="167"/>
    </row>
    <row r="252" spans="1:10" ht="14.25" thickBot="1" x14ac:dyDescent="0.35">
      <c r="I252" s="167"/>
    </row>
    <row r="253" spans="1:10" ht="52.15" customHeight="1" thickBot="1" x14ac:dyDescent="0.35">
      <c r="A253" s="605" t="s">
        <v>2230</v>
      </c>
      <c r="B253" s="605" t="s">
        <v>2231</v>
      </c>
      <c r="C253" s="605" t="s">
        <v>1014</v>
      </c>
      <c r="D253" s="573" t="s">
        <v>2232</v>
      </c>
      <c r="E253" s="575"/>
      <c r="F253" s="691" t="s">
        <v>1162</v>
      </c>
      <c r="G253" s="575"/>
      <c r="H253" s="609" t="s">
        <v>1163</v>
      </c>
      <c r="I253" s="167"/>
    </row>
    <row r="254" spans="1:10" ht="54.75" thickBot="1" x14ac:dyDescent="0.35">
      <c r="A254" s="622"/>
      <c r="B254" s="622"/>
      <c r="C254" s="622"/>
      <c r="D254" s="54" t="s">
        <v>1315</v>
      </c>
      <c r="E254" s="54" t="s">
        <v>2233</v>
      </c>
      <c r="F254" s="54" t="s">
        <v>1017</v>
      </c>
      <c r="G254" s="54" t="s">
        <v>1164</v>
      </c>
      <c r="H254" s="679"/>
      <c r="I254" s="167"/>
    </row>
    <row r="255" spans="1:10" ht="14.25" thickBot="1" x14ac:dyDescent="0.35">
      <c r="A255" s="47"/>
      <c r="B255" s="48"/>
      <c r="C255" s="48"/>
      <c r="D255" s="48"/>
      <c r="E255" s="48"/>
      <c r="F255" s="48"/>
      <c r="G255" s="48"/>
      <c r="H255" s="48"/>
      <c r="I255" s="167"/>
    </row>
    <row r="256" spans="1:10" ht="14.25" thickBot="1" x14ac:dyDescent="0.35">
      <c r="A256" s="47" t="s">
        <v>0</v>
      </c>
      <c r="B256" s="48"/>
      <c r="C256" s="48"/>
      <c r="D256" s="50">
        <v>0</v>
      </c>
      <c r="E256" s="48"/>
      <c r="F256" s="48"/>
      <c r="G256" s="50">
        <v>0</v>
      </c>
      <c r="H256" s="49"/>
      <c r="I256" s="167"/>
    </row>
    <row r="257" spans="1:9" x14ac:dyDescent="0.3">
      <c r="A257" s="690" t="s">
        <v>2234</v>
      </c>
      <c r="B257" s="690"/>
      <c r="I257" s="167"/>
    </row>
    <row r="258" spans="1:9" x14ac:dyDescent="0.3">
      <c r="I258" s="167"/>
    </row>
    <row r="259" spans="1:9" x14ac:dyDescent="0.3">
      <c r="A259" s="562" t="s">
        <v>2151</v>
      </c>
      <c r="B259" s="562"/>
      <c r="C259" s="562"/>
      <c r="D259" s="562"/>
      <c r="E259" s="562"/>
      <c r="F259" s="562"/>
      <c r="G259" s="562"/>
      <c r="H259" s="562"/>
      <c r="I259" s="167"/>
    </row>
    <row r="260" spans="1:9" x14ac:dyDescent="0.3">
      <c r="A260" s="51"/>
      <c r="B260" s="51"/>
      <c r="C260" s="51"/>
      <c r="D260" s="51"/>
      <c r="E260" s="51"/>
      <c r="F260" s="51"/>
      <c r="G260" s="51"/>
      <c r="H260" s="51"/>
      <c r="I260" s="167"/>
    </row>
    <row r="261" spans="1:9" x14ac:dyDescent="0.3">
      <c r="A261" s="563" t="s">
        <v>2152</v>
      </c>
      <c r="B261" s="563"/>
      <c r="C261" s="563"/>
      <c r="D261" s="563"/>
      <c r="E261" s="563"/>
      <c r="F261" s="563"/>
      <c r="G261" s="563"/>
      <c r="H261" s="563"/>
      <c r="I261" s="167"/>
    </row>
    <row r="263" spans="1:9" x14ac:dyDescent="0.3">
      <c r="A263" s="570" t="s">
        <v>2235</v>
      </c>
      <c r="B263" s="570"/>
      <c r="C263" s="570"/>
      <c r="D263" s="570"/>
      <c r="E263" s="570"/>
      <c r="F263" s="570"/>
      <c r="G263" s="28"/>
    </row>
    <row r="264" spans="1:9" x14ac:dyDescent="0.3">
      <c r="A264" s="570"/>
      <c r="B264" s="570"/>
      <c r="C264" s="570"/>
      <c r="D264" s="570"/>
      <c r="E264" s="570"/>
      <c r="F264" s="570"/>
      <c r="G264" s="28"/>
    </row>
    <row r="265" spans="1:9" x14ac:dyDescent="0.3">
      <c r="A265" s="28"/>
      <c r="B265" s="28"/>
      <c r="C265" s="28"/>
      <c r="D265" s="28"/>
      <c r="E265" s="28"/>
      <c r="F265" s="28"/>
      <c r="G265" s="28"/>
    </row>
    <row r="266" spans="1:9" x14ac:dyDescent="0.3">
      <c r="A266" s="571" t="s">
        <v>2236</v>
      </c>
      <c r="B266" s="571"/>
      <c r="C266" s="78"/>
      <c r="D266" s="78"/>
      <c r="E266" s="28"/>
      <c r="F266" s="28"/>
      <c r="G266" s="28"/>
    </row>
    <row r="267" spans="1:9" x14ac:dyDescent="0.3">
      <c r="A267" s="685" t="s">
        <v>2093</v>
      </c>
      <c r="B267" s="685"/>
      <c r="C267" s="685"/>
      <c r="D267" s="28"/>
      <c r="E267" s="28"/>
      <c r="F267" s="28"/>
      <c r="G267" s="28"/>
    </row>
    <row r="268" spans="1:9" ht="14.25" thickBot="1" x14ac:dyDescent="0.35">
      <c r="A268" s="58"/>
      <c r="B268" s="28"/>
      <c r="C268" s="28"/>
      <c r="D268" s="28"/>
      <c r="E268" s="28"/>
      <c r="F268" s="28"/>
      <c r="G268" s="28"/>
    </row>
    <row r="269" spans="1:9" ht="41.25" thickBot="1" x14ac:dyDescent="0.35">
      <c r="A269" s="605" t="s">
        <v>2230</v>
      </c>
      <c r="B269" s="605" t="s">
        <v>2237</v>
      </c>
      <c r="C269" s="605" t="s">
        <v>1014</v>
      </c>
      <c r="D269" s="605" t="s">
        <v>2233</v>
      </c>
      <c r="E269" s="60" t="s">
        <v>1314</v>
      </c>
      <c r="F269" s="59" t="s">
        <v>1162</v>
      </c>
      <c r="G269" s="79"/>
    </row>
    <row r="270" spans="1:9" ht="14.25" thickBot="1" x14ac:dyDescent="0.35">
      <c r="A270" s="622"/>
      <c r="B270" s="622"/>
      <c r="C270" s="622"/>
      <c r="D270" s="622"/>
      <c r="E270" s="38" t="s">
        <v>1315</v>
      </c>
      <c r="F270" s="38" t="s">
        <v>1017</v>
      </c>
      <c r="G270" s="38" t="s">
        <v>1164</v>
      </c>
    </row>
    <row r="271" spans="1:9" ht="14.25" thickBot="1" x14ac:dyDescent="0.35">
      <c r="A271" s="47"/>
      <c r="B271" s="48"/>
      <c r="C271" s="48"/>
      <c r="D271" s="48"/>
      <c r="E271" s="48"/>
      <c r="F271" s="48"/>
      <c r="G271" s="48"/>
    </row>
    <row r="272" spans="1:9" ht="14.25" thickBot="1" x14ac:dyDescent="0.35">
      <c r="A272" s="47" t="s">
        <v>0</v>
      </c>
      <c r="B272" s="48"/>
      <c r="C272" s="48"/>
      <c r="D272" s="48"/>
      <c r="E272" s="50">
        <v>0</v>
      </c>
      <c r="F272" s="48"/>
      <c r="G272" s="50">
        <v>0</v>
      </c>
    </row>
    <row r="273" spans="1:8" x14ac:dyDescent="0.3">
      <c r="A273" s="689" t="s">
        <v>2234</v>
      </c>
      <c r="B273" s="689"/>
      <c r="C273" s="28"/>
      <c r="D273" s="28"/>
      <c r="E273" s="28"/>
      <c r="F273" s="28"/>
      <c r="G273" s="28"/>
    </row>
    <row r="274" spans="1:8" x14ac:dyDescent="0.3">
      <c r="A274" s="28"/>
      <c r="B274" s="28"/>
      <c r="C274" s="28"/>
      <c r="D274" s="28"/>
      <c r="E274" s="28"/>
      <c r="F274" s="28"/>
      <c r="G274" s="28"/>
    </row>
    <row r="275" spans="1:8" x14ac:dyDescent="0.3">
      <c r="A275" s="28"/>
      <c r="B275" s="28"/>
      <c r="C275" s="28"/>
      <c r="D275" s="28"/>
      <c r="E275" s="28"/>
      <c r="F275" s="28"/>
      <c r="G275" s="28"/>
    </row>
    <row r="276" spans="1:8" x14ac:dyDescent="0.3">
      <c r="A276" s="682" t="s">
        <v>2151</v>
      </c>
      <c r="B276" s="682"/>
      <c r="C276" s="682"/>
      <c r="D276" s="682"/>
      <c r="E276" s="682"/>
      <c r="F276" s="682"/>
      <c r="G276" s="28"/>
    </row>
    <row r="277" spans="1:8" x14ac:dyDescent="0.3">
      <c r="A277" s="80"/>
      <c r="B277" s="80"/>
      <c r="C277" s="80"/>
      <c r="D277" s="80"/>
      <c r="E277" s="80"/>
      <c r="F277" s="80"/>
      <c r="G277" s="28"/>
    </row>
    <row r="278" spans="1:8" x14ac:dyDescent="0.3">
      <c r="A278" s="683" t="s">
        <v>2152</v>
      </c>
      <c r="B278" s="683"/>
      <c r="C278" s="683"/>
      <c r="D278" s="683"/>
      <c r="E278" s="683"/>
      <c r="F278" s="683"/>
      <c r="G278" s="28"/>
    </row>
    <row r="280" spans="1:8" x14ac:dyDescent="0.3">
      <c r="A280" s="570" t="s">
        <v>2238</v>
      </c>
      <c r="B280" s="570"/>
      <c r="C280" s="570"/>
      <c r="D280" s="570"/>
      <c r="E280" s="570"/>
      <c r="F280" s="570"/>
      <c r="G280" s="570"/>
      <c r="H280" s="28"/>
    </row>
    <row r="281" spans="1:8" x14ac:dyDescent="0.3">
      <c r="A281" s="570"/>
      <c r="B281" s="570"/>
      <c r="C281" s="570"/>
      <c r="D281" s="570"/>
      <c r="E281" s="570"/>
      <c r="F281" s="570"/>
      <c r="G281" s="570"/>
      <c r="H281" s="28"/>
    </row>
    <row r="282" spans="1:8" x14ac:dyDescent="0.3">
      <c r="A282" s="58" t="s">
        <v>2239</v>
      </c>
      <c r="B282" s="78"/>
      <c r="C282" s="220"/>
      <c r="D282" s="220"/>
      <c r="E282" s="220"/>
      <c r="F282" s="220"/>
      <c r="G282" s="220"/>
      <c r="H282" s="28"/>
    </row>
    <row r="283" spans="1:8" x14ac:dyDescent="0.3">
      <c r="A283" s="685" t="s">
        <v>2093</v>
      </c>
      <c r="B283" s="685"/>
      <c r="C283" s="685"/>
      <c r="D283" s="220"/>
      <c r="E283" s="220"/>
      <c r="F283" s="220"/>
      <c r="G283" s="220"/>
      <c r="H283" s="28"/>
    </row>
    <row r="284" spans="1:8" x14ac:dyDescent="0.3">
      <c r="A284" s="28"/>
      <c r="B284" s="28"/>
      <c r="C284" s="28"/>
      <c r="D284" s="28"/>
      <c r="E284" s="28"/>
      <c r="F284" s="28"/>
      <c r="G284" s="28"/>
      <c r="H284" s="28"/>
    </row>
    <row r="285" spans="1:8" ht="20.45" customHeight="1" x14ac:dyDescent="0.3">
      <c r="A285" s="571" t="s">
        <v>2240</v>
      </c>
      <c r="B285" s="687" t="s">
        <v>2241</v>
      </c>
      <c r="C285" s="687"/>
      <c r="D285" s="687"/>
      <c r="E285" s="687"/>
      <c r="F285" s="687"/>
      <c r="G285" s="683"/>
      <c r="H285" s="683"/>
    </row>
    <row r="286" spans="1:8" ht="14.25" thickBot="1" x14ac:dyDescent="0.35">
      <c r="A286" s="686"/>
      <c r="B286" s="688" t="s">
        <v>2242</v>
      </c>
      <c r="C286" s="688"/>
      <c r="D286" s="688"/>
      <c r="E286" s="688"/>
      <c r="F286" s="688"/>
      <c r="G286" s="684"/>
      <c r="H286" s="684"/>
    </row>
    <row r="287" spans="1:8" ht="27.75" thickBot="1" x14ac:dyDescent="0.35">
      <c r="A287" s="605" t="s">
        <v>2230</v>
      </c>
      <c r="B287" s="605" t="s">
        <v>2237</v>
      </c>
      <c r="C287" s="605" t="s">
        <v>2243</v>
      </c>
      <c r="D287" s="605" t="s">
        <v>2233</v>
      </c>
      <c r="E287" s="81" t="s">
        <v>1314</v>
      </c>
      <c r="F287" s="573" t="s">
        <v>1162</v>
      </c>
      <c r="G287" s="575"/>
      <c r="H287" s="609" t="s">
        <v>2244</v>
      </c>
    </row>
    <row r="288" spans="1:8" ht="14.25" thickBot="1" x14ac:dyDescent="0.35">
      <c r="A288" s="622"/>
      <c r="B288" s="622"/>
      <c r="C288" s="622"/>
      <c r="D288" s="622"/>
      <c r="E288" s="38" t="s">
        <v>1315</v>
      </c>
      <c r="F288" s="38" t="s">
        <v>1017</v>
      </c>
      <c r="G288" s="38" t="s">
        <v>1164</v>
      </c>
      <c r="H288" s="679"/>
    </row>
    <row r="289" spans="1:9" ht="14.25" thickBot="1" x14ac:dyDescent="0.35">
      <c r="A289" s="47"/>
      <c r="B289" s="48"/>
      <c r="C289" s="48"/>
      <c r="D289" s="48"/>
      <c r="E289" s="48"/>
      <c r="F289" s="48"/>
      <c r="G289" s="49"/>
      <c r="H289" s="49"/>
    </row>
    <row r="290" spans="1:9" ht="14.25" thickBot="1" x14ac:dyDescent="0.35">
      <c r="A290" s="47" t="s">
        <v>0</v>
      </c>
      <c r="B290" s="48"/>
      <c r="C290" s="48"/>
      <c r="D290" s="48"/>
      <c r="E290" s="50">
        <v>0</v>
      </c>
      <c r="F290" s="48"/>
      <c r="G290" s="50">
        <v>0</v>
      </c>
      <c r="H290" s="49"/>
    </row>
    <row r="291" spans="1:9" x14ac:dyDescent="0.3">
      <c r="A291" s="28"/>
      <c r="B291" s="28"/>
      <c r="C291" s="28"/>
      <c r="D291" s="28"/>
      <c r="E291" s="28"/>
      <c r="F291" s="28"/>
      <c r="G291" s="28"/>
      <c r="H291" s="28"/>
    </row>
    <row r="292" spans="1:9" x14ac:dyDescent="0.3">
      <c r="A292" s="681" t="s">
        <v>2813</v>
      </c>
      <c r="B292" s="681"/>
      <c r="C292" s="681"/>
      <c r="D292" s="681"/>
      <c r="E292" s="681"/>
      <c r="F292" s="681"/>
      <c r="G292" s="681"/>
      <c r="H292" s="28"/>
    </row>
    <row r="293" spans="1:9" x14ac:dyDescent="0.3">
      <c r="A293" s="28"/>
      <c r="B293" s="28"/>
      <c r="C293" s="28"/>
      <c r="D293" s="28"/>
      <c r="E293" s="28"/>
      <c r="F293" s="28"/>
      <c r="G293" s="28"/>
      <c r="H293" s="28"/>
    </row>
    <row r="294" spans="1:9" x14ac:dyDescent="0.3">
      <c r="A294" s="682" t="s">
        <v>2151</v>
      </c>
      <c r="B294" s="682"/>
      <c r="C294" s="682"/>
      <c r="D294" s="682"/>
      <c r="E294" s="682"/>
      <c r="F294" s="682"/>
      <c r="G294" s="682"/>
      <c r="H294" s="28"/>
    </row>
    <row r="295" spans="1:9" x14ac:dyDescent="0.3">
      <c r="A295" s="80"/>
      <c r="B295" s="80"/>
      <c r="C295" s="80"/>
      <c r="D295" s="80"/>
      <c r="E295" s="80"/>
      <c r="F295" s="80"/>
      <c r="G295" s="80"/>
      <c r="H295" s="28"/>
    </row>
    <row r="296" spans="1:9" x14ac:dyDescent="0.3">
      <c r="A296" s="683" t="s">
        <v>2152</v>
      </c>
      <c r="B296" s="683"/>
      <c r="C296" s="683"/>
      <c r="D296" s="683"/>
      <c r="E296" s="683"/>
      <c r="F296" s="683"/>
      <c r="G296" s="683"/>
      <c r="H296" s="28"/>
    </row>
    <row r="297" spans="1:9" x14ac:dyDescent="0.3">
      <c r="A297" s="683"/>
      <c r="B297" s="683"/>
      <c r="C297" s="683"/>
      <c r="D297" s="683"/>
      <c r="E297" s="683"/>
      <c r="F297" s="683"/>
      <c r="G297" s="683"/>
      <c r="H297" s="28"/>
    </row>
    <row r="298" spans="1:9" x14ac:dyDescent="0.3">
      <c r="A298" s="621" t="s">
        <v>2245</v>
      </c>
      <c r="B298" s="621"/>
      <c r="C298" s="621"/>
      <c r="D298" s="621"/>
      <c r="E298" s="621"/>
      <c r="F298" s="621"/>
      <c r="G298" s="621"/>
      <c r="H298" s="621"/>
      <c r="I298" s="167"/>
    </row>
    <row r="299" spans="1:9" x14ac:dyDescent="0.3">
      <c r="A299" s="572" t="s">
        <v>2093</v>
      </c>
      <c r="B299" s="572"/>
      <c r="C299" s="572"/>
      <c r="D299" s="572"/>
      <c r="E299" s="572"/>
      <c r="F299" s="572"/>
      <c r="G299" s="572"/>
      <c r="H299" s="572"/>
      <c r="I299" s="167"/>
    </row>
    <row r="300" spans="1:9" x14ac:dyDescent="0.3">
      <c r="I300" s="167"/>
    </row>
    <row r="301" spans="1:9" x14ac:dyDescent="0.3">
      <c r="A301" s="570" t="s">
        <v>2246</v>
      </c>
      <c r="B301" s="570"/>
      <c r="C301" s="570"/>
      <c r="D301" s="570"/>
      <c r="E301" s="570"/>
      <c r="F301" s="570"/>
      <c r="G301" s="570"/>
      <c r="H301" s="570"/>
      <c r="I301" s="167"/>
    </row>
    <row r="302" spans="1:9" x14ac:dyDescent="0.3">
      <c r="A302" s="570"/>
      <c r="B302" s="570"/>
      <c r="C302" s="570"/>
      <c r="D302" s="570"/>
      <c r="E302" s="570"/>
      <c r="F302" s="570"/>
      <c r="G302" s="570"/>
      <c r="H302" s="570"/>
      <c r="I302" s="167"/>
    </row>
    <row r="303" spans="1:9" x14ac:dyDescent="0.3">
      <c r="I303" s="167"/>
    </row>
    <row r="304" spans="1:9" ht="14.25" thickBot="1" x14ac:dyDescent="0.35">
      <c r="I304" s="167"/>
    </row>
    <row r="305" spans="1:9" ht="25.9" customHeight="1" thickBot="1" x14ac:dyDescent="0.35">
      <c r="A305" s="605" t="s">
        <v>2247</v>
      </c>
      <c r="B305" s="605" t="s">
        <v>2248</v>
      </c>
      <c r="C305" s="605" t="s">
        <v>2249</v>
      </c>
      <c r="D305" s="605" t="s">
        <v>2250</v>
      </c>
      <c r="E305" s="573" t="s">
        <v>2251</v>
      </c>
      <c r="F305" s="623"/>
      <c r="G305" s="605" t="s">
        <v>2058</v>
      </c>
      <c r="H305" s="605" t="s">
        <v>2252</v>
      </c>
      <c r="I305" s="167"/>
    </row>
    <row r="306" spans="1:9" ht="41.25" thickBot="1" x14ac:dyDescent="0.35">
      <c r="A306" s="606"/>
      <c r="B306" s="606"/>
      <c r="C306" s="606"/>
      <c r="D306" s="606"/>
      <c r="E306" s="54" t="s">
        <v>2253</v>
      </c>
      <c r="F306" s="38" t="s">
        <v>2254</v>
      </c>
      <c r="G306" s="606"/>
      <c r="H306" s="606"/>
      <c r="I306" s="167"/>
    </row>
    <row r="307" spans="1:9" ht="14.25" thickBot="1" x14ac:dyDescent="0.35">
      <c r="A307" s="47"/>
      <c r="B307" s="48"/>
      <c r="C307" s="48"/>
      <c r="D307" s="48"/>
      <c r="E307" s="48"/>
      <c r="F307" s="48"/>
      <c r="G307" s="48"/>
      <c r="H307" s="49"/>
      <c r="I307" s="167"/>
    </row>
    <row r="308" spans="1:9" ht="14.25" thickBot="1" x14ac:dyDescent="0.35">
      <c r="A308" s="221"/>
      <c r="B308" s="48" t="s">
        <v>0</v>
      </c>
      <c r="C308" s="48"/>
      <c r="D308" s="48"/>
      <c r="E308" s="48"/>
      <c r="F308" s="48"/>
      <c r="G308" s="50">
        <v>0</v>
      </c>
      <c r="H308" s="49"/>
      <c r="I308" s="167"/>
    </row>
    <row r="309" spans="1:9" x14ac:dyDescent="0.3">
      <c r="B309" s="680" t="s">
        <v>2255</v>
      </c>
      <c r="C309" s="680"/>
      <c r="D309" s="680"/>
      <c r="E309" s="680"/>
      <c r="I309" s="167"/>
    </row>
    <row r="310" spans="1:9" x14ac:dyDescent="0.3">
      <c r="I310" s="167"/>
    </row>
    <row r="311" spans="1:9" x14ac:dyDescent="0.3">
      <c r="I311" s="167"/>
    </row>
    <row r="312" spans="1:9" x14ac:dyDescent="0.3">
      <c r="B312" s="562" t="s">
        <v>2151</v>
      </c>
      <c r="C312" s="562"/>
      <c r="D312" s="562"/>
      <c r="E312" s="562"/>
      <c r="F312" s="562"/>
      <c r="G312" s="562"/>
      <c r="H312" s="562"/>
      <c r="I312" s="167"/>
    </row>
    <row r="313" spans="1:9" x14ac:dyDescent="0.3">
      <c r="B313" s="51"/>
      <c r="C313" s="51"/>
      <c r="D313" s="51"/>
      <c r="E313" s="51"/>
      <c r="F313" s="51"/>
      <c r="G313" s="51"/>
      <c r="H313" s="51"/>
      <c r="I313" s="167"/>
    </row>
    <row r="314" spans="1:9" ht="26.45" customHeight="1" x14ac:dyDescent="0.3">
      <c r="B314" s="631" t="s">
        <v>2152</v>
      </c>
      <c r="C314" s="631"/>
      <c r="D314" s="631"/>
      <c r="E314" s="631"/>
      <c r="F314" s="631"/>
      <c r="G314" s="631"/>
      <c r="H314" s="631"/>
      <c r="I314" s="167"/>
    </row>
    <row r="315" spans="1:9" x14ac:dyDescent="0.3">
      <c r="B315" s="563"/>
      <c r="C315" s="563"/>
      <c r="D315" s="563"/>
      <c r="E315" s="563"/>
      <c r="F315" s="563"/>
      <c r="G315" s="563"/>
      <c r="H315" s="563"/>
      <c r="I315" s="167"/>
    </row>
    <row r="316" spans="1:9" x14ac:dyDescent="0.3">
      <c r="A316" s="570" t="s">
        <v>2256</v>
      </c>
      <c r="B316" s="570"/>
      <c r="C316" s="570"/>
      <c r="D316" s="570"/>
      <c r="E316" s="570"/>
      <c r="F316" s="570"/>
      <c r="G316" s="167"/>
    </row>
    <row r="317" spans="1:9" x14ac:dyDescent="0.3">
      <c r="A317" s="570"/>
      <c r="B317" s="570"/>
      <c r="C317" s="570"/>
      <c r="D317" s="570"/>
      <c r="E317" s="570"/>
      <c r="F317" s="570"/>
      <c r="G317" s="167"/>
    </row>
    <row r="318" spans="1:9" x14ac:dyDescent="0.3">
      <c r="B318" s="51"/>
      <c r="C318" s="51"/>
      <c r="D318" s="51"/>
      <c r="E318" s="51"/>
      <c r="G318" s="167"/>
    </row>
    <row r="319" spans="1:9" x14ac:dyDescent="0.3">
      <c r="A319" s="621" t="s">
        <v>2257</v>
      </c>
      <c r="B319" s="621"/>
      <c r="C319" s="621"/>
      <c r="D319" s="621"/>
      <c r="E319" s="621"/>
      <c r="F319" s="621"/>
      <c r="G319" s="167"/>
    </row>
    <row r="320" spans="1:9" x14ac:dyDescent="0.3">
      <c r="A320" s="572" t="s">
        <v>2093</v>
      </c>
      <c r="B320" s="572"/>
      <c r="C320" s="572"/>
      <c r="D320" s="572"/>
      <c r="E320" s="572"/>
      <c r="F320" s="572"/>
      <c r="G320" s="167"/>
    </row>
    <row r="321" spans="1:21" x14ac:dyDescent="0.3">
      <c r="G321" s="167"/>
    </row>
    <row r="322" spans="1:21" ht="14.25" thickBot="1" x14ac:dyDescent="0.35">
      <c r="G322" s="167"/>
    </row>
    <row r="323" spans="1:21" ht="14.25" thickBot="1" x14ac:dyDescent="0.35">
      <c r="A323" s="605" t="s">
        <v>2258</v>
      </c>
      <c r="B323" s="605" t="s">
        <v>2259</v>
      </c>
      <c r="C323" s="573" t="s">
        <v>2260</v>
      </c>
      <c r="D323" s="574"/>
      <c r="E323" s="575"/>
      <c r="F323" s="609" t="s">
        <v>2261</v>
      </c>
      <c r="G323" s="167"/>
    </row>
    <row r="324" spans="1:21" ht="81.75" thickBot="1" x14ac:dyDescent="0.35">
      <c r="A324" s="622"/>
      <c r="B324" s="622"/>
      <c r="C324" s="54" t="s">
        <v>2143</v>
      </c>
      <c r="D324" s="54" t="s">
        <v>2145</v>
      </c>
      <c r="E324" s="54" t="s">
        <v>2146</v>
      </c>
      <c r="F324" s="679"/>
      <c r="G324" s="167"/>
    </row>
    <row r="325" spans="1:21" ht="14.25" thickBot="1" x14ac:dyDescent="0.35">
      <c r="A325" s="47"/>
      <c r="B325" s="48"/>
      <c r="C325" s="48"/>
      <c r="D325" s="48"/>
      <c r="E325" s="48"/>
      <c r="F325" s="48"/>
      <c r="G325" s="167"/>
    </row>
    <row r="326" spans="1:21" ht="14.25" thickBot="1" x14ac:dyDescent="0.35">
      <c r="A326" s="47"/>
      <c r="B326" s="48"/>
      <c r="C326" s="48"/>
      <c r="D326" s="48"/>
      <c r="E326" s="48"/>
      <c r="F326" s="49"/>
      <c r="G326" s="167"/>
    </row>
    <row r="327" spans="1:21" ht="14.25" thickBot="1" x14ac:dyDescent="0.35">
      <c r="A327" s="47" t="s">
        <v>0</v>
      </c>
      <c r="B327" s="48"/>
      <c r="C327" s="50">
        <v>0</v>
      </c>
      <c r="D327" s="50">
        <v>0</v>
      </c>
      <c r="E327" s="50">
        <v>0</v>
      </c>
      <c r="F327" s="49"/>
      <c r="G327" s="167"/>
    </row>
    <row r="328" spans="1:21" x14ac:dyDescent="0.3">
      <c r="G328" s="167"/>
    </row>
    <row r="329" spans="1:21" x14ac:dyDescent="0.3">
      <c r="A329" s="562" t="s">
        <v>2151</v>
      </c>
      <c r="B329" s="562"/>
      <c r="C329" s="562"/>
      <c r="D329" s="562"/>
      <c r="E329" s="562"/>
      <c r="F329" s="562"/>
      <c r="G329" s="167"/>
    </row>
    <row r="330" spans="1:21" x14ac:dyDescent="0.3">
      <c r="A330" s="51"/>
      <c r="B330" s="51"/>
      <c r="C330" s="51"/>
      <c r="D330" s="51"/>
      <c r="E330" s="51"/>
      <c r="F330" s="51"/>
      <c r="G330" s="167"/>
    </row>
    <row r="331" spans="1:21" x14ac:dyDescent="0.3">
      <c r="A331" s="563" t="s">
        <v>2152</v>
      </c>
      <c r="B331" s="563"/>
      <c r="C331" s="563"/>
      <c r="D331" s="563"/>
      <c r="E331" s="563"/>
      <c r="F331" s="563"/>
      <c r="G331" s="167"/>
    </row>
    <row r="333" spans="1:21" x14ac:dyDescent="0.3">
      <c r="A333" s="570" t="s">
        <v>2235</v>
      </c>
      <c r="B333" s="570"/>
      <c r="C333" s="570"/>
      <c r="D333" s="570"/>
      <c r="E333" s="570"/>
      <c r="F333" s="570"/>
      <c r="G333" s="570"/>
      <c r="H333" s="570"/>
      <c r="I333" s="570"/>
      <c r="J333" s="570"/>
      <c r="K333" s="570"/>
      <c r="L333" s="570"/>
      <c r="M333" s="570"/>
      <c r="N333" s="570"/>
      <c r="O333" s="570"/>
      <c r="P333" s="570"/>
      <c r="Q333" s="570"/>
      <c r="R333" s="570"/>
      <c r="S333" s="570"/>
      <c r="T333" s="570"/>
      <c r="U333" s="167"/>
    </row>
    <row r="334" spans="1:21" x14ac:dyDescent="0.3">
      <c r="A334" s="570"/>
      <c r="B334" s="570"/>
      <c r="C334" s="570"/>
      <c r="D334" s="570"/>
      <c r="E334" s="570"/>
      <c r="F334" s="570"/>
      <c r="G334" s="570"/>
      <c r="H334" s="570"/>
      <c r="I334" s="570"/>
      <c r="J334" s="570"/>
      <c r="K334" s="570"/>
      <c r="L334" s="570"/>
      <c r="M334" s="570"/>
      <c r="N334" s="570"/>
      <c r="O334" s="570"/>
      <c r="P334" s="570"/>
      <c r="Q334" s="570"/>
      <c r="R334" s="570"/>
      <c r="S334" s="570"/>
      <c r="T334" s="570"/>
      <c r="U334" s="167"/>
    </row>
    <row r="335" spans="1:21" x14ac:dyDescent="0.3">
      <c r="A335" s="51"/>
      <c r="B335" s="563"/>
      <c r="C335" s="563"/>
      <c r="D335" s="51"/>
      <c r="E335" s="51"/>
      <c r="F335" s="51"/>
      <c r="G335" s="51"/>
      <c r="H335" s="51"/>
      <c r="I335" s="51"/>
      <c r="J335" s="167"/>
      <c r="K335" s="631"/>
      <c r="L335" s="631"/>
      <c r="M335" s="631"/>
      <c r="N335" s="631"/>
      <c r="O335" s="631"/>
      <c r="P335" s="631"/>
      <c r="Q335" s="631"/>
      <c r="R335" s="631"/>
      <c r="S335" s="631"/>
      <c r="T335" s="631"/>
      <c r="U335" s="167"/>
    </row>
    <row r="336" spans="1:21" x14ac:dyDescent="0.3">
      <c r="A336" s="621" t="s">
        <v>2262</v>
      </c>
      <c r="B336" s="621"/>
      <c r="C336" s="621"/>
      <c r="D336" s="51"/>
      <c r="E336" s="51"/>
      <c r="F336" s="51"/>
      <c r="G336" s="51"/>
      <c r="H336" s="51"/>
      <c r="I336" s="51"/>
      <c r="J336" s="167"/>
      <c r="K336" s="631"/>
      <c r="L336" s="631"/>
      <c r="M336" s="631"/>
      <c r="N336" s="631"/>
      <c r="O336" s="631"/>
      <c r="P336" s="631"/>
      <c r="Q336" s="631"/>
      <c r="R336" s="631"/>
      <c r="S336" s="631"/>
      <c r="T336" s="631"/>
      <c r="U336" s="167"/>
    </row>
    <row r="337" spans="1:21" x14ac:dyDescent="0.3">
      <c r="A337" s="572" t="s">
        <v>2093</v>
      </c>
      <c r="B337" s="572"/>
      <c r="C337" s="572"/>
      <c r="D337" s="51"/>
      <c r="E337" s="51"/>
      <c r="F337" s="51"/>
      <c r="G337" s="51"/>
      <c r="H337" s="51"/>
      <c r="I337" s="51"/>
      <c r="J337" s="167"/>
      <c r="K337" s="631"/>
      <c r="L337" s="631"/>
      <c r="M337" s="631"/>
      <c r="N337" s="631"/>
      <c r="O337" s="631"/>
      <c r="P337" s="631"/>
      <c r="Q337" s="631"/>
      <c r="R337" s="631"/>
      <c r="S337" s="631"/>
      <c r="T337" s="631"/>
      <c r="U337" s="167"/>
    </row>
    <row r="338" spans="1:21" x14ac:dyDescent="0.3">
      <c r="B338" s="678"/>
      <c r="C338" s="678"/>
      <c r="E338" s="167"/>
      <c r="F338" s="167"/>
      <c r="G338" s="167"/>
      <c r="H338" s="222"/>
      <c r="I338" s="167"/>
      <c r="J338" s="167"/>
      <c r="K338" s="631"/>
      <c r="L338" s="631"/>
      <c r="M338" s="631"/>
      <c r="N338" s="631"/>
      <c r="O338" s="631"/>
      <c r="P338" s="631"/>
      <c r="Q338" s="631"/>
      <c r="R338" s="631"/>
      <c r="S338" s="631"/>
      <c r="T338" s="631"/>
      <c r="U338" s="167"/>
    </row>
    <row r="339" spans="1:21" x14ac:dyDescent="0.3">
      <c r="A339" s="677" t="s">
        <v>2263</v>
      </c>
      <c r="B339" s="677"/>
      <c r="C339" s="677"/>
      <c r="D339" s="677"/>
      <c r="E339" s="677"/>
      <c r="F339" s="677"/>
      <c r="G339" s="677"/>
      <c r="H339" s="677"/>
      <c r="I339" s="677"/>
      <c r="J339" s="677"/>
      <c r="K339" s="677"/>
      <c r="L339" s="677"/>
      <c r="M339" s="677"/>
      <c r="N339" s="677"/>
      <c r="O339" s="677"/>
      <c r="P339" s="677"/>
      <c r="Q339" s="677"/>
      <c r="R339" s="677"/>
      <c r="S339" s="677"/>
      <c r="T339" s="677"/>
      <c r="U339" s="167"/>
    </row>
    <row r="340" spans="1:21" x14ac:dyDescent="0.3">
      <c r="A340" s="676" t="s">
        <v>2264</v>
      </c>
      <c r="B340" s="676"/>
      <c r="C340" s="676"/>
      <c r="D340" s="676"/>
      <c r="E340" s="676"/>
      <c r="F340" s="676"/>
      <c r="G340" s="676"/>
      <c r="H340" s="676"/>
      <c r="I340" s="676"/>
      <c r="J340" s="676"/>
      <c r="K340" s="676"/>
      <c r="L340" s="676"/>
      <c r="M340" s="676"/>
      <c r="N340" s="676"/>
      <c r="O340" s="676"/>
      <c r="P340" s="676"/>
      <c r="Q340" s="676"/>
      <c r="R340" s="676"/>
      <c r="S340" s="676"/>
      <c r="T340" s="676"/>
      <c r="U340" s="631"/>
    </row>
    <row r="341" spans="1:21" x14ac:dyDescent="0.3">
      <c r="A341" s="676" t="s">
        <v>2265</v>
      </c>
      <c r="B341" s="676"/>
      <c r="C341" s="676"/>
      <c r="D341" s="676"/>
      <c r="E341" s="676"/>
      <c r="F341" s="676"/>
      <c r="G341" s="676"/>
      <c r="H341" s="676"/>
      <c r="I341" s="676"/>
      <c r="J341" s="676"/>
      <c r="K341" s="676"/>
      <c r="L341" s="676"/>
      <c r="M341" s="676"/>
      <c r="N341" s="676"/>
      <c r="O341" s="676"/>
      <c r="P341" s="676"/>
      <c r="Q341" s="676"/>
      <c r="R341" s="676"/>
      <c r="S341" s="676"/>
      <c r="T341" s="676"/>
      <c r="U341" s="631"/>
    </row>
    <row r="342" spans="1:21" x14ac:dyDescent="0.3">
      <c r="A342" s="676" t="s">
        <v>2266</v>
      </c>
      <c r="B342" s="676"/>
      <c r="C342" s="676"/>
      <c r="D342" s="676"/>
      <c r="E342" s="676"/>
      <c r="F342" s="676"/>
      <c r="G342" s="676"/>
      <c r="H342" s="676"/>
      <c r="I342" s="676"/>
      <c r="J342" s="676"/>
      <c r="K342" s="676"/>
      <c r="L342" s="676"/>
      <c r="M342" s="676"/>
      <c r="N342" s="676"/>
      <c r="O342" s="676"/>
      <c r="P342" s="676"/>
      <c r="Q342" s="676"/>
      <c r="R342" s="676"/>
      <c r="S342" s="676"/>
      <c r="T342" s="676"/>
      <c r="U342" s="631"/>
    </row>
    <row r="343" spans="1:21" x14ac:dyDescent="0.3">
      <c r="A343" s="676" t="s">
        <v>2267</v>
      </c>
      <c r="B343" s="676"/>
      <c r="C343" s="676"/>
      <c r="D343" s="676"/>
      <c r="E343" s="676"/>
      <c r="F343" s="676"/>
      <c r="G343" s="676"/>
      <c r="H343" s="676"/>
      <c r="I343" s="676"/>
      <c r="J343" s="676"/>
      <c r="K343" s="676"/>
      <c r="L343" s="676"/>
      <c r="M343" s="676"/>
      <c r="N343" s="676"/>
      <c r="O343" s="676"/>
      <c r="P343" s="676"/>
      <c r="Q343" s="676"/>
      <c r="R343" s="676"/>
      <c r="S343" s="676"/>
      <c r="T343" s="676"/>
      <c r="U343" s="631"/>
    </row>
    <row r="344" spans="1:21" x14ac:dyDescent="0.3">
      <c r="A344" s="676" t="s">
        <v>2268</v>
      </c>
      <c r="B344" s="676"/>
      <c r="C344" s="676"/>
      <c r="D344" s="676"/>
      <c r="E344" s="676"/>
      <c r="F344" s="676"/>
      <c r="G344" s="676"/>
      <c r="H344" s="676"/>
      <c r="I344" s="676"/>
      <c r="J344" s="676"/>
      <c r="K344" s="676"/>
      <c r="L344" s="676"/>
      <c r="M344" s="676"/>
      <c r="N344" s="676"/>
      <c r="O344" s="676"/>
      <c r="P344" s="676"/>
      <c r="Q344" s="676"/>
      <c r="R344" s="676"/>
      <c r="S344" s="676"/>
      <c r="T344" s="676"/>
      <c r="U344" s="631"/>
    </row>
    <row r="345" spans="1:21" x14ac:dyDescent="0.3">
      <c r="A345" s="676" t="s">
        <v>2269</v>
      </c>
      <c r="B345" s="676"/>
      <c r="C345" s="676"/>
      <c r="D345" s="676"/>
      <c r="E345" s="676"/>
      <c r="F345" s="676"/>
      <c r="G345" s="676"/>
      <c r="H345" s="676"/>
      <c r="I345" s="676"/>
      <c r="J345" s="676"/>
      <c r="K345" s="676"/>
      <c r="L345" s="676"/>
      <c r="M345" s="676"/>
      <c r="N345" s="676"/>
      <c r="O345" s="676"/>
      <c r="P345" s="676"/>
      <c r="Q345" s="676"/>
      <c r="R345" s="676"/>
      <c r="S345" s="676"/>
      <c r="T345" s="676"/>
      <c r="U345" s="631"/>
    </row>
    <row r="346" spans="1:21" x14ac:dyDescent="0.3">
      <c r="A346" s="676" t="s">
        <v>2270</v>
      </c>
      <c r="B346" s="676"/>
      <c r="C346" s="676"/>
      <c r="D346" s="676"/>
      <c r="E346" s="676"/>
      <c r="F346" s="676"/>
      <c r="G346" s="676"/>
      <c r="H346" s="676"/>
      <c r="I346" s="676"/>
      <c r="J346" s="676"/>
      <c r="K346" s="676"/>
      <c r="L346" s="676"/>
      <c r="M346" s="676"/>
      <c r="N346" s="676"/>
      <c r="O346" s="676"/>
      <c r="P346" s="676"/>
      <c r="Q346" s="676"/>
      <c r="R346" s="676"/>
      <c r="S346" s="676"/>
      <c r="T346" s="676"/>
      <c r="U346" s="631"/>
    </row>
    <row r="347" spans="1:21" x14ac:dyDescent="0.3">
      <c r="A347" s="676" t="s">
        <v>2271</v>
      </c>
      <c r="B347" s="676"/>
      <c r="C347" s="676"/>
      <c r="D347" s="676"/>
      <c r="E347" s="676"/>
      <c r="F347" s="676"/>
      <c r="G347" s="676"/>
      <c r="H347" s="676"/>
      <c r="I347" s="676"/>
      <c r="J347" s="676"/>
      <c r="K347" s="676"/>
      <c r="L347" s="676"/>
      <c r="M347" s="676"/>
      <c r="N347" s="676"/>
      <c r="O347" s="676"/>
      <c r="P347" s="676"/>
      <c r="Q347" s="676"/>
      <c r="R347" s="676"/>
      <c r="S347" s="676"/>
      <c r="T347" s="676"/>
      <c r="U347" s="631"/>
    </row>
    <row r="348" spans="1:21" x14ac:dyDescent="0.3">
      <c r="A348" s="676" t="s">
        <v>2272</v>
      </c>
      <c r="B348" s="676"/>
      <c r="C348" s="676"/>
      <c r="D348" s="676"/>
      <c r="E348" s="676"/>
      <c r="F348" s="676"/>
      <c r="G348" s="676"/>
      <c r="H348" s="676"/>
      <c r="I348" s="676"/>
      <c r="J348" s="676"/>
      <c r="K348" s="676"/>
      <c r="L348" s="676"/>
      <c r="M348" s="676"/>
      <c r="N348" s="676"/>
      <c r="O348" s="676"/>
      <c r="P348" s="676"/>
      <c r="Q348" s="676"/>
      <c r="R348" s="676"/>
      <c r="S348" s="676"/>
      <c r="T348" s="676"/>
      <c r="U348" s="631"/>
    </row>
    <row r="349" spans="1:21" x14ac:dyDescent="0.3">
      <c r="A349" s="676" t="s">
        <v>2273</v>
      </c>
      <c r="B349" s="676"/>
      <c r="C349" s="676"/>
      <c r="D349" s="676"/>
      <c r="E349" s="676"/>
      <c r="F349" s="676"/>
      <c r="G349" s="676"/>
      <c r="H349" s="676"/>
      <c r="I349" s="676"/>
      <c r="J349" s="676"/>
      <c r="K349" s="676"/>
      <c r="L349" s="676"/>
      <c r="M349" s="676"/>
      <c r="N349" s="676"/>
      <c r="O349" s="676"/>
      <c r="P349" s="676"/>
      <c r="Q349" s="676"/>
      <c r="R349" s="676"/>
      <c r="S349" s="676"/>
      <c r="T349" s="676"/>
      <c r="U349" s="631"/>
    </row>
    <row r="350" spans="1:21" x14ac:dyDescent="0.3">
      <c r="A350" s="676" t="s">
        <v>2274</v>
      </c>
      <c r="B350" s="676"/>
      <c r="C350" s="676"/>
      <c r="D350" s="676"/>
      <c r="E350" s="676"/>
      <c r="F350" s="676"/>
      <c r="G350" s="676"/>
      <c r="H350" s="676"/>
      <c r="I350" s="676"/>
      <c r="J350" s="676"/>
      <c r="K350" s="676"/>
      <c r="L350" s="676"/>
      <c r="M350" s="676"/>
      <c r="N350" s="676"/>
      <c r="O350" s="676"/>
      <c r="P350" s="676"/>
      <c r="Q350" s="676"/>
      <c r="R350" s="676"/>
      <c r="S350" s="676"/>
      <c r="T350" s="676"/>
      <c r="U350" s="631"/>
    </row>
    <row r="351" spans="1:21" x14ac:dyDescent="0.3">
      <c r="A351" s="676" t="s">
        <v>2275</v>
      </c>
      <c r="B351" s="676"/>
      <c r="C351" s="676"/>
      <c r="D351" s="676"/>
      <c r="E351" s="676"/>
      <c r="F351" s="676"/>
      <c r="G351" s="676"/>
      <c r="H351" s="676"/>
      <c r="I351" s="676"/>
      <c r="J351" s="676"/>
      <c r="K351" s="676"/>
      <c r="L351" s="676"/>
      <c r="M351" s="676"/>
      <c r="N351" s="676"/>
      <c r="O351" s="676"/>
      <c r="P351" s="676"/>
      <c r="Q351" s="676"/>
      <c r="R351" s="676"/>
      <c r="S351" s="676"/>
      <c r="T351" s="676"/>
      <c r="U351" s="631"/>
    </row>
    <row r="352" spans="1:21" x14ac:dyDescent="0.3">
      <c r="A352" s="676" t="s">
        <v>2276</v>
      </c>
      <c r="B352" s="676"/>
      <c r="C352" s="676"/>
      <c r="D352" s="676"/>
      <c r="E352" s="676"/>
      <c r="F352" s="676"/>
      <c r="G352" s="676"/>
      <c r="H352" s="676"/>
      <c r="I352" s="676"/>
      <c r="J352" s="676"/>
      <c r="K352" s="676"/>
      <c r="L352" s="676"/>
      <c r="M352" s="676"/>
      <c r="N352" s="676"/>
      <c r="O352" s="676"/>
      <c r="P352" s="676"/>
      <c r="Q352" s="676"/>
      <c r="R352" s="676"/>
      <c r="S352" s="676"/>
      <c r="T352" s="676"/>
      <c r="U352" s="631"/>
    </row>
    <row r="353" spans="1:21" x14ac:dyDescent="0.3">
      <c r="A353" s="676" t="s">
        <v>2277</v>
      </c>
      <c r="B353" s="676"/>
      <c r="C353" s="676"/>
      <c r="D353" s="676"/>
      <c r="E353" s="676"/>
      <c r="F353" s="676"/>
      <c r="G353" s="676"/>
      <c r="H353" s="676"/>
      <c r="I353" s="676"/>
      <c r="J353" s="676"/>
      <c r="K353" s="676"/>
      <c r="L353" s="676"/>
      <c r="M353" s="676"/>
      <c r="N353" s="676"/>
      <c r="O353" s="676"/>
      <c r="P353" s="676"/>
      <c r="Q353" s="676"/>
      <c r="R353" s="676"/>
      <c r="S353" s="676"/>
      <c r="T353" s="676"/>
      <c r="U353" s="631"/>
    </row>
    <row r="354" spans="1:21" x14ac:dyDescent="0.3">
      <c r="A354" s="676" t="s">
        <v>2278</v>
      </c>
      <c r="B354" s="676"/>
      <c r="C354" s="676"/>
      <c r="D354" s="676"/>
      <c r="E354" s="676"/>
      <c r="F354" s="676"/>
      <c r="G354" s="676"/>
      <c r="H354" s="676"/>
      <c r="I354" s="676"/>
      <c r="J354" s="676"/>
      <c r="K354" s="676"/>
      <c r="L354" s="676"/>
      <c r="M354" s="676"/>
      <c r="N354" s="676"/>
      <c r="O354" s="676"/>
      <c r="P354" s="676"/>
      <c r="Q354" s="676"/>
      <c r="R354" s="676"/>
      <c r="S354" s="676"/>
      <c r="T354" s="676"/>
      <c r="U354" s="631"/>
    </row>
    <row r="355" spans="1:21" x14ac:dyDescent="0.3">
      <c r="A355" s="676" t="s">
        <v>2279</v>
      </c>
      <c r="B355" s="676"/>
      <c r="C355" s="676"/>
      <c r="D355" s="676"/>
      <c r="E355" s="676"/>
      <c r="F355" s="676"/>
      <c r="G355" s="676"/>
      <c r="H355" s="676"/>
      <c r="I355" s="676"/>
      <c r="J355" s="676"/>
      <c r="K355" s="676"/>
      <c r="L355" s="676"/>
      <c r="M355" s="676"/>
      <c r="N355" s="676"/>
      <c r="O355" s="676"/>
      <c r="P355" s="676"/>
      <c r="Q355" s="676"/>
      <c r="R355" s="676"/>
      <c r="S355" s="676"/>
      <c r="T355" s="676"/>
      <c r="U355" s="631"/>
    </row>
    <row r="356" spans="1:21" x14ac:dyDescent="0.3">
      <c r="A356" s="676" t="s">
        <v>2280</v>
      </c>
      <c r="B356" s="676"/>
      <c r="C356" s="676"/>
      <c r="D356" s="676"/>
      <c r="E356" s="676"/>
      <c r="F356" s="676"/>
      <c r="G356" s="676"/>
      <c r="H356" s="676"/>
      <c r="I356" s="676"/>
      <c r="J356" s="676"/>
      <c r="K356" s="676"/>
      <c r="L356" s="676"/>
      <c r="M356" s="676"/>
      <c r="N356" s="676"/>
      <c r="O356" s="676"/>
      <c r="P356" s="676"/>
      <c r="Q356" s="676"/>
      <c r="R356" s="676"/>
      <c r="S356" s="676"/>
      <c r="T356" s="676"/>
      <c r="U356" s="631"/>
    </row>
    <row r="357" spans="1:21" x14ac:dyDescent="0.3">
      <c r="A357" s="676" t="s">
        <v>2281</v>
      </c>
      <c r="B357" s="676"/>
      <c r="C357" s="676"/>
      <c r="D357" s="676"/>
      <c r="E357" s="676"/>
      <c r="F357" s="676"/>
      <c r="G357" s="676"/>
      <c r="H357" s="676"/>
      <c r="I357" s="676"/>
      <c r="J357" s="676"/>
      <c r="K357" s="676"/>
      <c r="L357" s="676"/>
      <c r="M357" s="676"/>
      <c r="N357" s="676"/>
      <c r="O357" s="676"/>
      <c r="P357" s="676"/>
      <c r="Q357" s="676"/>
      <c r="R357" s="676"/>
      <c r="S357" s="676"/>
      <c r="T357" s="676"/>
      <c r="U357" s="631"/>
    </row>
    <row r="358" spans="1:21" x14ac:dyDescent="0.3">
      <c r="A358" s="676" t="s">
        <v>2282</v>
      </c>
      <c r="B358" s="676"/>
      <c r="C358" s="676"/>
      <c r="D358" s="676"/>
      <c r="E358" s="676"/>
      <c r="F358" s="676"/>
      <c r="G358" s="676"/>
      <c r="H358" s="676"/>
      <c r="I358" s="676"/>
      <c r="J358" s="676"/>
      <c r="K358" s="676"/>
      <c r="L358" s="676"/>
      <c r="M358" s="676"/>
      <c r="N358" s="676"/>
      <c r="O358" s="676"/>
      <c r="P358" s="676"/>
      <c r="Q358" s="676"/>
      <c r="R358" s="676"/>
      <c r="S358" s="676"/>
      <c r="T358" s="676"/>
      <c r="U358" s="631"/>
    </row>
    <row r="359" spans="1:21" x14ac:dyDescent="0.3">
      <c r="A359" s="675" t="s">
        <v>2283</v>
      </c>
      <c r="B359" s="675"/>
      <c r="C359" s="675"/>
      <c r="D359" s="675"/>
      <c r="E359" s="675"/>
      <c r="F359" s="675"/>
      <c r="G359" s="675"/>
      <c r="H359" s="675"/>
      <c r="I359" s="675"/>
      <c r="J359" s="675"/>
      <c r="K359" s="675"/>
      <c r="L359" s="675"/>
      <c r="M359" s="675"/>
      <c r="N359" s="675"/>
      <c r="O359" s="675"/>
      <c r="P359" s="675"/>
      <c r="Q359" s="675"/>
      <c r="R359" s="675"/>
      <c r="S359" s="675"/>
      <c r="T359" s="675"/>
      <c r="U359" s="631"/>
    </row>
    <row r="360" spans="1:21" x14ac:dyDescent="0.3">
      <c r="A360" s="675" t="s">
        <v>2284</v>
      </c>
      <c r="B360" s="675"/>
      <c r="C360" s="675"/>
      <c r="D360" s="675"/>
      <c r="E360" s="675"/>
      <c r="F360" s="675"/>
      <c r="G360" s="675"/>
      <c r="H360" s="675"/>
      <c r="I360" s="675"/>
      <c r="J360" s="675"/>
      <c r="K360" s="675"/>
      <c r="L360" s="675"/>
      <c r="M360" s="675"/>
      <c r="N360" s="675"/>
      <c r="O360" s="675"/>
      <c r="P360" s="675"/>
      <c r="Q360" s="675"/>
      <c r="R360" s="675"/>
      <c r="S360" s="675"/>
      <c r="T360" s="675"/>
      <c r="U360" s="631"/>
    </row>
    <row r="361" spans="1:21" x14ac:dyDescent="0.3">
      <c r="A361" s="675" t="s">
        <v>2285</v>
      </c>
      <c r="B361" s="675"/>
      <c r="C361" s="675"/>
      <c r="D361" s="675"/>
      <c r="E361" s="675"/>
      <c r="F361" s="675"/>
      <c r="G361" s="675"/>
      <c r="H361" s="675"/>
      <c r="I361" s="675"/>
      <c r="J361" s="675"/>
      <c r="K361" s="675"/>
      <c r="L361" s="675"/>
      <c r="M361" s="675"/>
      <c r="N361" s="675"/>
      <c r="O361" s="675"/>
      <c r="P361" s="675"/>
      <c r="Q361" s="675"/>
      <c r="R361" s="675"/>
      <c r="S361" s="675"/>
      <c r="T361" s="675"/>
      <c r="U361" s="631"/>
    </row>
    <row r="362" spans="1:21" x14ac:dyDescent="0.3">
      <c r="A362" s="675" t="s">
        <v>2286</v>
      </c>
      <c r="B362" s="675"/>
      <c r="C362" s="675"/>
      <c r="D362" s="675"/>
      <c r="E362" s="675"/>
      <c r="F362" s="675"/>
      <c r="G362" s="675"/>
      <c r="H362" s="675"/>
      <c r="I362" s="675"/>
      <c r="J362" s="675"/>
      <c r="K362" s="675"/>
      <c r="L362" s="675"/>
      <c r="M362" s="675"/>
      <c r="N362" s="675"/>
      <c r="O362" s="675"/>
      <c r="P362" s="675"/>
      <c r="Q362" s="675"/>
      <c r="R362" s="675"/>
      <c r="S362" s="675"/>
      <c r="T362" s="675"/>
      <c r="U362" s="631"/>
    </row>
    <row r="363" spans="1:21" x14ac:dyDescent="0.3">
      <c r="A363" s="675" t="s">
        <v>2287</v>
      </c>
      <c r="B363" s="675"/>
      <c r="C363" s="675"/>
      <c r="D363" s="675"/>
      <c r="E363" s="675"/>
      <c r="F363" s="675"/>
      <c r="G363" s="675"/>
      <c r="H363" s="675"/>
      <c r="I363" s="675"/>
      <c r="J363" s="675"/>
      <c r="K363" s="675"/>
      <c r="L363" s="675"/>
      <c r="M363" s="675"/>
      <c r="N363" s="675"/>
      <c r="O363" s="675"/>
      <c r="P363" s="675"/>
      <c r="Q363" s="675"/>
      <c r="R363" s="675"/>
      <c r="S363" s="675"/>
      <c r="T363" s="675"/>
      <c r="U363" s="631"/>
    </row>
    <row r="364" spans="1:21" x14ac:dyDescent="0.3">
      <c r="A364" s="675" t="s">
        <v>2288</v>
      </c>
      <c r="B364" s="675"/>
      <c r="C364" s="675"/>
      <c r="D364" s="675"/>
      <c r="E364" s="675"/>
      <c r="F364" s="675"/>
      <c r="G364" s="675"/>
      <c r="H364" s="675"/>
      <c r="I364" s="675"/>
      <c r="J364" s="675"/>
      <c r="K364" s="675"/>
      <c r="L364" s="675"/>
      <c r="M364" s="675"/>
      <c r="N364" s="675"/>
      <c r="O364" s="675"/>
      <c r="P364" s="675"/>
      <c r="Q364" s="675"/>
      <c r="R364" s="675"/>
      <c r="S364" s="675"/>
      <c r="T364" s="675"/>
      <c r="U364" s="631"/>
    </row>
    <row r="365" spans="1:21" x14ac:dyDescent="0.3">
      <c r="A365" s="675" t="s">
        <v>2289</v>
      </c>
      <c r="B365" s="675"/>
      <c r="C365" s="675"/>
      <c r="D365" s="675"/>
      <c r="E365" s="675"/>
      <c r="F365" s="675"/>
      <c r="G365" s="675"/>
      <c r="H365" s="675"/>
      <c r="I365" s="675"/>
      <c r="J365" s="675"/>
      <c r="K365" s="675"/>
      <c r="L365" s="675"/>
      <c r="M365" s="675"/>
      <c r="N365" s="675"/>
      <c r="O365" s="675"/>
      <c r="P365" s="675"/>
      <c r="Q365" s="675"/>
      <c r="R365" s="675"/>
      <c r="S365" s="675"/>
      <c r="T365" s="675"/>
      <c r="U365" s="631"/>
    </row>
    <row r="366" spans="1:21" x14ac:dyDescent="0.3">
      <c r="A366" s="675" t="s">
        <v>2290</v>
      </c>
      <c r="B366" s="675"/>
      <c r="C366" s="675"/>
      <c r="D366" s="675"/>
      <c r="E366" s="675"/>
      <c r="F366" s="675"/>
      <c r="G366" s="675"/>
      <c r="H366" s="675"/>
      <c r="I366" s="675"/>
      <c r="J366" s="675"/>
      <c r="K366" s="675"/>
      <c r="L366" s="675"/>
      <c r="M366" s="675"/>
      <c r="N366" s="675"/>
      <c r="O366" s="675"/>
      <c r="P366" s="675"/>
      <c r="Q366" s="675"/>
      <c r="R366" s="675"/>
      <c r="S366" s="675"/>
      <c r="T366" s="675"/>
      <c r="U366" s="631"/>
    </row>
    <row r="367" spans="1:21" x14ac:dyDescent="0.3">
      <c r="A367" s="675" t="s">
        <v>2291</v>
      </c>
      <c r="B367" s="675"/>
      <c r="C367" s="675"/>
      <c r="D367" s="675"/>
      <c r="E367" s="675"/>
      <c r="F367" s="675"/>
      <c r="G367" s="675"/>
      <c r="H367" s="675"/>
      <c r="I367" s="675"/>
      <c r="J367" s="675"/>
      <c r="K367" s="675"/>
      <c r="L367" s="675"/>
      <c r="M367" s="675"/>
      <c r="N367" s="675"/>
      <c r="O367" s="675"/>
      <c r="P367" s="675"/>
      <c r="Q367" s="675"/>
      <c r="R367" s="675"/>
      <c r="S367" s="675"/>
      <c r="T367" s="675"/>
      <c r="U367" s="631"/>
    </row>
    <row r="368" spans="1:21" x14ac:dyDescent="0.3">
      <c r="A368" s="675" t="s">
        <v>2292</v>
      </c>
      <c r="B368" s="675"/>
      <c r="C368" s="675"/>
      <c r="D368" s="675"/>
      <c r="E368" s="675"/>
      <c r="F368" s="675"/>
      <c r="G368" s="675"/>
      <c r="H368" s="675"/>
      <c r="I368" s="675"/>
      <c r="J368" s="675"/>
      <c r="K368" s="675"/>
      <c r="L368" s="675"/>
      <c r="M368" s="675"/>
      <c r="N368" s="675"/>
      <c r="O368" s="675"/>
      <c r="P368" s="675"/>
      <c r="Q368" s="675"/>
      <c r="R368" s="675"/>
      <c r="S368" s="675"/>
      <c r="T368" s="675"/>
      <c r="U368" s="631"/>
    </row>
    <row r="369" spans="1:21" x14ac:dyDescent="0.3">
      <c r="A369" s="675" t="s">
        <v>2293</v>
      </c>
      <c r="B369" s="675"/>
      <c r="C369" s="675"/>
      <c r="D369" s="675"/>
      <c r="E369" s="675"/>
      <c r="F369" s="675"/>
      <c r="G369" s="675"/>
      <c r="H369" s="675"/>
      <c r="I369" s="675"/>
      <c r="J369" s="675"/>
      <c r="K369" s="675"/>
      <c r="L369" s="675"/>
      <c r="M369" s="675"/>
      <c r="N369" s="675"/>
      <c r="O369" s="675"/>
      <c r="P369" s="675"/>
      <c r="Q369" s="675"/>
      <c r="R369" s="675"/>
      <c r="S369" s="675"/>
      <c r="T369" s="675"/>
      <c r="U369" s="631"/>
    </row>
    <row r="370" spans="1:21" x14ac:dyDescent="0.3">
      <c r="A370" s="675" t="s">
        <v>2294</v>
      </c>
      <c r="B370" s="675"/>
      <c r="C370" s="675"/>
      <c r="D370" s="675"/>
      <c r="E370" s="675"/>
      <c r="F370" s="675"/>
      <c r="G370" s="675"/>
      <c r="H370" s="675"/>
      <c r="I370" s="675"/>
      <c r="J370" s="675"/>
      <c r="K370" s="675"/>
      <c r="L370" s="675"/>
      <c r="M370" s="675"/>
      <c r="N370" s="675"/>
      <c r="O370" s="675"/>
      <c r="P370" s="675"/>
      <c r="Q370" s="675"/>
      <c r="R370" s="675"/>
      <c r="S370" s="675"/>
      <c r="T370" s="675"/>
      <c r="U370" s="631"/>
    </row>
    <row r="371" spans="1:21" x14ac:dyDescent="0.3">
      <c r="A371" s="675" t="s">
        <v>2295</v>
      </c>
      <c r="B371" s="675"/>
      <c r="C371" s="675"/>
      <c r="D371" s="675"/>
      <c r="E371" s="675"/>
      <c r="F371" s="675"/>
      <c r="G371" s="675"/>
      <c r="H371" s="675"/>
      <c r="I371" s="675"/>
      <c r="J371" s="675"/>
      <c r="K371" s="675"/>
      <c r="L371" s="675"/>
      <c r="M371" s="675"/>
      <c r="N371" s="675"/>
      <c r="O371" s="675"/>
      <c r="P371" s="675"/>
      <c r="Q371" s="675"/>
      <c r="R371" s="675"/>
      <c r="S371" s="675"/>
      <c r="T371" s="675"/>
      <c r="U371" s="631"/>
    </row>
    <row r="372" spans="1:21" x14ac:dyDescent="0.3">
      <c r="A372" s="675" t="s">
        <v>2296</v>
      </c>
      <c r="B372" s="675"/>
      <c r="C372" s="675"/>
      <c r="D372" s="675"/>
      <c r="E372" s="675"/>
      <c r="F372" s="675"/>
      <c r="G372" s="675"/>
      <c r="H372" s="675"/>
      <c r="I372" s="675"/>
      <c r="J372" s="675"/>
      <c r="K372" s="675"/>
      <c r="L372" s="675"/>
      <c r="M372" s="675"/>
      <c r="N372" s="675"/>
      <c r="O372" s="675"/>
      <c r="P372" s="675"/>
      <c r="Q372" s="675"/>
      <c r="R372" s="675"/>
      <c r="S372" s="675"/>
      <c r="T372" s="675"/>
      <c r="U372" s="631"/>
    </row>
    <row r="373" spans="1:21" x14ac:dyDescent="0.3">
      <c r="A373" s="675" t="s">
        <v>2297</v>
      </c>
      <c r="B373" s="675"/>
      <c r="C373" s="675"/>
      <c r="D373" s="675"/>
      <c r="E373" s="675"/>
      <c r="F373" s="675"/>
      <c r="G373" s="675"/>
      <c r="H373" s="675"/>
      <c r="I373" s="675"/>
      <c r="J373" s="675"/>
      <c r="K373" s="675"/>
      <c r="L373" s="675"/>
      <c r="M373" s="675"/>
      <c r="N373" s="675"/>
      <c r="O373" s="675"/>
      <c r="P373" s="675"/>
      <c r="Q373" s="675"/>
      <c r="R373" s="675"/>
      <c r="S373" s="675"/>
      <c r="T373" s="675"/>
      <c r="U373" s="631"/>
    </row>
    <row r="374" spans="1:21" x14ac:dyDescent="0.3">
      <c r="A374" s="675" t="s">
        <v>2298</v>
      </c>
      <c r="B374" s="675"/>
      <c r="C374" s="675"/>
      <c r="D374" s="675"/>
      <c r="E374" s="675"/>
      <c r="F374" s="675"/>
      <c r="G374" s="675"/>
      <c r="H374" s="675"/>
      <c r="I374" s="675"/>
      <c r="J374" s="675"/>
      <c r="K374" s="675"/>
      <c r="L374" s="675"/>
      <c r="M374" s="675"/>
      <c r="N374" s="675"/>
      <c r="O374" s="675"/>
      <c r="P374" s="675"/>
      <c r="Q374" s="675"/>
      <c r="R374" s="675"/>
      <c r="S374" s="675"/>
      <c r="T374" s="675"/>
      <c r="U374" s="631"/>
    </row>
    <row r="375" spans="1:21" x14ac:dyDescent="0.3">
      <c r="A375" s="675" t="s">
        <v>2299</v>
      </c>
      <c r="B375" s="675"/>
      <c r="C375" s="675"/>
      <c r="D375" s="675"/>
      <c r="E375" s="675"/>
      <c r="F375" s="675"/>
      <c r="G375" s="675"/>
      <c r="H375" s="675"/>
      <c r="I375" s="675"/>
      <c r="J375" s="675"/>
      <c r="K375" s="675"/>
      <c r="L375" s="675"/>
      <c r="M375" s="675"/>
      <c r="N375" s="675"/>
      <c r="O375" s="675"/>
      <c r="P375" s="675"/>
      <c r="Q375" s="675"/>
      <c r="R375" s="675"/>
      <c r="S375" s="675"/>
      <c r="T375" s="675"/>
      <c r="U375" s="631"/>
    </row>
    <row r="376" spans="1:21" x14ac:dyDescent="0.3">
      <c r="A376" s="675" t="s">
        <v>2300</v>
      </c>
      <c r="B376" s="675"/>
      <c r="C376" s="675"/>
      <c r="D376" s="675"/>
      <c r="E376" s="675"/>
      <c r="F376" s="675"/>
      <c r="G376" s="675"/>
      <c r="H376" s="675"/>
      <c r="I376" s="675"/>
      <c r="J376" s="675"/>
      <c r="K376" s="675"/>
      <c r="L376" s="675"/>
      <c r="M376" s="675"/>
      <c r="N376" s="675"/>
      <c r="O376" s="675"/>
      <c r="P376" s="675"/>
      <c r="Q376" s="675"/>
      <c r="R376" s="675"/>
      <c r="S376" s="675"/>
      <c r="T376" s="675"/>
      <c r="U376" s="631"/>
    </row>
    <row r="377" spans="1:21" x14ac:dyDescent="0.3">
      <c r="A377" s="675" t="s">
        <v>2301</v>
      </c>
      <c r="B377" s="675"/>
      <c r="C377" s="675"/>
      <c r="D377" s="675"/>
      <c r="E377" s="675"/>
      <c r="F377" s="675"/>
      <c r="G377" s="675"/>
      <c r="H377" s="675"/>
      <c r="I377" s="675"/>
      <c r="J377" s="675"/>
      <c r="K377" s="675"/>
      <c r="L377" s="675"/>
      <c r="M377" s="675"/>
      <c r="N377" s="675"/>
      <c r="O377" s="675"/>
      <c r="P377" s="675"/>
      <c r="Q377" s="675"/>
      <c r="R377" s="675"/>
      <c r="S377" s="675"/>
      <c r="T377" s="675"/>
      <c r="U377" s="631"/>
    </row>
    <row r="378" spans="1:21" x14ac:dyDescent="0.3">
      <c r="A378" s="675" t="s">
        <v>2302</v>
      </c>
      <c r="B378" s="675"/>
      <c r="C378" s="675"/>
      <c r="D378" s="675"/>
      <c r="E378" s="675"/>
      <c r="F378" s="675"/>
      <c r="G378" s="675"/>
      <c r="H378" s="675"/>
      <c r="I378" s="675"/>
      <c r="J378" s="675"/>
      <c r="K378" s="675"/>
      <c r="L378" s="675"/>
      <c r="M378" s="675"/>
      <c r="N378" s="675"/>
      <c r="O378" s="675"/>
      <c r="P378" s="675"/>
      <c r="Q378" s="675"/>
      <c r="R378" s="675"/>
      <c r="S378" s="675"/>
      <c r="T378" s="675"/>
      <c r="U378" s="631"/>
    </row>
    <row r="379" spans="1:21" x14ac:dyDescent="0.3">
      <c r="A379" s="675" t="s">
        <v>2303</v>
      </c>
      <c r="B379" s="675"/>
      <c r="C379" s="675"/>
      <c r="D379" s="675"/>
      <c r="E379" s="675"/>
      <c r="F379" s="675"/>
      <c r="G379" s="675"/>
      <c r="H379" s="675"/>
      <c r="I379" s="675"/>
      <c r="J379" s="675"/>
      <c r="K379" s="675"/>
      <c r="L379" s="675"/>
      <c r="M379" s="675"/>
      <c r="N379" s="675"/>
      <c r="O379" s="675"/>
      <c r="P379" s="675"/>
      <c r="Q379" s="675"/>
      <c r="R379" s="675"/>
      <c r="S379" s="675"/>
      <c r="T379" s="675"/>
      <c r="U379" s="631"/>
    </row>
    <row r="380" spans="1:21" x14ac:dyDescent="0.3">
      <c r="A380" s="675" t="s">
        <v>2304</v>
      </c>
      <c r="B380" s="675"/>
      <c r="C380" s="675"/>
      <c r="D380" s="675"/>
      <c r="E380" s="675"/>
      <c r="F380" s="675"/>
      <c r="G380" s="675"/>
      <c r="H380" s="675"/>
      <c r="I380" s="675"/>
      <c r="J380" s="675"/>
      <c r="K380" s="675"/>
      <c r="L380" s="675"/>
      <c r="M380" s="675"/>
      <c r="N380" s="675"/>
      <c r="O380" s="675"/>
      <c r="P380" s="675"/>
      <c r="Q380" s="675"/>
      <c r="R380" s="675"/>
      <c r="S380" s="675"/>
      <c r="T380" s="675"/>
      <c r="U380" s="631"/>
    </row>
    <row r="381" spans="1:21" x14ac:dyDescent="0.3">
      <c r="A381" s="675" t="s">
        <v>2305</v>
      </c>
      <c r="B381" s="675"/>
      <c r="C381" s="675"/>
      <c r="D381" s="675"/>
      <c r="E381" s="675"/>
      <c r="F381" s="675"/>
      <c r="G381" s="675"/>
      <c r="H381" s="675"/>
      <c r="I381" s="675"/>
      <c r="J381" s="675"/>
      <c r="K381" s="675"/>
      <c r="L381" s="675"/>
      <c r="M381" s="675"/>
      <c r="N381" s="675"/>
      <c r="O381" s="675"/>
      <c r="P381" s="675"/>
      <c r="Q381" s="675"/>
      <c r="R381" s="675"/>
      <c r="S381" s="675"/>
      <c r="T381" s="675"/>
      <c r="U381" s="631"/>
    </row>
    <row r="382" spans="1:21" x14ac:dyDescent="0.3">
      <c r="A382" s="675" t="s">
        <v>2306</v>
      </c>
      <c r="B382" s="675"/>
      <c r="C382" s="675"/>
      <c r="D382" s="675"/>
      <c r="E382" s="675"/>
      <c r="F382" s="675"/>
      <c r="G382" s="675"/>
      <c r="H382" s="675"/>
      <c r="I382" s="675"/>
      <c r="J382" s="675"/>
      <c r="K382" s="675"/>
      <c r="L382" s="675"/>
      <c r="M382" s="675"/>
      <c r="N382" s="675"/>
      <c r="O382" s="675"/>
      <c r="P382" s="675"/>
      <c r="Q382" s="675"/>
      <c r="R382" s="675"/>
      <c r="S382" s="675"/>
      <c r="T382" s="675"/>
      <c r="U382" s="631"/>
    </row>
    <row r="383" spans="1:21" x14ac:dyDescent="0.3">
      <c r="A383" s="675" t="s">
        <v>2307</v>
      </c>
      <c r="B383" s="675"/>
      <c r="C383" s="675"/>
      <c r="D383" s="675"/>
      <c r="E383" s="675"/>
      <c r="F383" s="675"/>
      <c r="G383" s="675"/>
      <c r="H383" s="675"/>
      <c r="I383" s="675"/>
      <c r="J383" s="675"/>
      <c r="K383" s="675"/>
      <c r="L383" s="675"/>
      <c r="M383" s="675"/>
      <c r="N383" s="675"/>
      <c r="O383" s="675"/>
      <c r="P383" s="675"/>
      <c r="Q383" s="675"/>
      <c r="R383" s="675"/>
      <c r="S383" s="675"/>
      <c r="T383" s="675"/>
      <c r="U383" s="631"/>
    </row>
    <row r="384" spans="1:21" x14ac:dyDescent="0.3">
      <c r="A384" s="675" t="s">
        <v>2308</v>
      </c>
      <c r="B384" s="675"/>
      <c r="C384" s="675"/>
      <c r="D384" s="675"/>
      <c r="E384" s="675"/>
      <c r="F384" s="675"/>
      <c r="G384" s="675"/>
      <c r="H384" s="675"/>
      <c r="I384" s="675"/>
      <c r="J384" s="675"/>
      <c r="K384" s="675"/>
      <c r="L384" s="675"/>
      <c r="M384" s="675"/>
      <c r="N384" s="675"/>
      <c r="O384" s="675"/>
      <c r="P384" s="675"/>
      <c r="Q384" s="675"/>
      <c r="R384" s="675"/>
      <c r="S384" s="675"/>
      <c r="T384" s="675"/>
      <c r="U384" s="631"/>
    </row>
    <row r="385" spans="1:21" x14ac:dyDescent="0.3">
      <c r="A385" s="572" t="s">
        <v>2309</v>
      </c>
      <c r="B385" s="572"/>
      <c r="C385" s="572"/>
      <c r="D385" s="572"/>
      <c r="E385" s="572"/>
      <c r="F385" s="572"/>
      <c r="G385" s="572"/>
      <c r="H385" s="572"/>
      <c r="I385" s="572"/>
      <c r="J385" s="572"/>
      <c r="K385" s="572"/>
      <c r="L385" s="572"/>
      <c r="M385" s="572"/>
      <c r="N385" s="572"/>
      <c r="O385" s="572"/>
      <c r="P385" s="572"/>
      <c r="Q385" s="572"/>
      <c r="R385" s="572"/>
      <c r="S385" s="572"/>
      <c r="T385" s="572"/>
      <c r="U385" s="167"/>
    </row>
    <row r="386" spans="1:21" x14ac:dyDescent="0.3">
      <c r="A386" s="563"/>
      <c r="B386" s="563"/>
      <c r="C386" s="563"/>
      <c r="D386" s="563"/>
      <c r="E386" s="563"/>
      <c r="F386" s="563"/>
      <c r="G386" s="563"/>
      <c r="H386" s="563"/>
      <c r="I386" s="563"/>
      <c r="J386" s="563"/>
      <c r="K386" s="563"/>
      <c r="L386" s="167"/>
      <c r="M386" s="167"/>
      <c r="N386" s="167"/>
      <c r="O386" s="167"/>
      <c r="P386" s="167"/>
      <c r="Q386" s="167"/>
      <c r="R386" s="167"/>
      <c r="S386" s="167"/>
      <c r="T386" s="167"/>
      <c r="U386" s="167"/>
    </row>
    <row r="387" spans="1:21" ht="14.25" thickBot="1" x14ac:dyDescent="0.35">
      <c r="A387" s="674" t="s">
        <v>2310</v>
      </c>
      <c r="B387" s="674"/>
      <c r="C387" s="674"/>
      <c r="D387" s="674"/>
      <c r="E387" s="674"/>
      <c r="F387" s="674"/>
      <c r="G387" s="674"/>
      <c r="H387" s="674"/>
      <c r="I387" s="674"/>
      <c r="J387" s="674"/>
      <c r="K387" s="674"/>
      <c r="L387" s="82"/>
      <c r="M387" s="82"/>
      <c r="N387" s="82"/>
      <c r="O387" s="82"/>
      <c r="P387" s="83"/>
      <c r="Q387" s="82"/>
      <c r="R387" s="82"/>
      <c r="S387" s="82"/>
      <c r="T387" s="84"/>
      <c r="U387" s="167"/>
    </row>
    <row r="388" spans="1:21" ht="14.25" thickBot="1" x14ac:dyDescent="0.35">
      <c r="A388" s="666" t="s">
        <v>2311</v>
      </c>
      <c r="B388" s="666"/>
      <c r="C388" s="666"/>
      <c r="D388" s="666"/>
      <c r="E388" s="666"/>
      <c r="F388" s="666"/>
      <c r="G388" s="666"/>
      <c r="H388" s="666"/>
      <c r="I388" s="666"/>
      <c r="J388" s="666"/>
      <c r="K388" s="667"/>
      <c r="L388" s="632" t="s">
        <v>2312</v>
      </c>
      <c r="M388" s="633"/>
      <c r="N388" s="634"/>
      <c r="O388" s="85"/>
      <c r="P388" s="85"/>
      <c r="Q388" s="85"/>
      <c r="R388" s="85"/>
      <c r="S388" s="86"/>
      <c r="T388" s="87"/>
      <c r="U388" s="167"/>
    </row>
    <row r="389" spans="1:21" ht="14.25" thickBot="1" x14ac:dyDescent="0.35">
      <c r="A389" s="669"/>
      <c r="B389" s="669"/>
      <c r="C389" s="670" t="s">
        <v>2313</v>
      </c>
      <c r="D389" s="670"/>
      <c r="E389" s="670"/>
      <c r="F389" s="670"/>
      <c r="G389" s="670"/>
      <c r="H389" s="670"/>
      <c r="I389" s="670"/>
      <c r="J389" s="670"/>
      <c r="K389" s="671"/>
      <c r="L389" s="632" t="s">
        <v>2314</v>
      </c>
      <c r="M389" s="633"/>
      <c r="N389" s="634"/>
      <c r="O389" s="88"/>
      <c r="P389" s="88"/>
      <c r="Q389" s="88"/>
      <c r="R389" s="88"/>
      <c r="S389" s="89"/>
      <c r="T389" s="90"/>
      <c r="U389" s="167"/>
    </row>
    <row r="390" spans="1:21" ht="14.25" thickBot="1" x14ac:dyDescent="0.35">
      <c r="A390" s="669"/>
      <c r="B390" s="669"/>
      <c r="C390" s="670" t="s">
        <v>2315</v>
      </c>
      <c r="D390" s="670"/>
      <c r="E390" s="670"/>
      <c r="F390" s="670"/>
      <c r="G390" s="670"/>
      <c r="H390" s="670"/>
      <c r="I390" s="670"/>
      <c r="J390" s="670"/>
      <c r="K390" s="671"/>
      <c r="L390" s="632" t="s">
        <v>2312</v>
      </c>
      <c r="M390" s="633"/>
      <c r="N390" s="634"/>
      <c r="O390" s="88"/>
      <c r="P390" s="88"/>
      <c r="Q390" s="88"/>
      <c r="R390" s="88"/>
      <c r="S390" s="89"/>
      <c r="T390" s="90"/>
      <c r="U390" s="167"/>
    </row>
    <row r="391" spans="1:21" ht="14.25" thickBot="1" x14ac:dyDescent="0.35">
      <c r="A391" s="669"/>
      <c r="B391" s="669"/>
      <c r="C391" s="670" t="s">
        <v>2316</v>
      </c>
      <c r="D391" s="670"/>
      <c r="E391" s="670"/>
      <c r="F391" s="670"/>
      <c r="G391" s="670"/>
      <c r="H391" s="670"/>
      <c r="I391" s="670"/>
      <c r="J391" s="670"/>
      <c r="K391" s="671"/>
      <c r="L391" s="91" t="s">
        <v>2317</v>
      </c>
      <c r="M391" s="92"/>
      <c r="N391" s="93"/>
      <c r="O391" s="88"/>
      <c r="P391" s="88"/>
      <c r="Q391" s="88"/>
      <c r="R391" s="88"/>
      <c r="S391" s="89"/>
      <c r="T391" s="90"/>
      <c r="U391" s="167"/>
    </row>
    <row r="392" spans="1:21" ht="14.25" thickBot="1" x14ac:dyDescent="0.35">
      <c r="A392" s="669"/>
      <c r="B392" s="669"/>
      <c r="C392" s="670" t="s">
        <v>2318</v>
      </c>
      <c r="D392" s="670"/>
      <c r="E392" s="670"/>
      <c r="F392" s="670"/>
      <c r="G392" s="670"/>
      <c r="H392" s="670"/>
      <c r="I392" s="670"/>
      <c r="J392" s="670"/>
      <c r="K392" s="671"/>
      <c r="L392" s="94" t="s">
        <v>2317</v>
      </c>
      <c r="M392" s="92"/>
      <c r="N392" s="93"/>
      <c r="O392" s="88"/>
      <c r="P392" s="88"/>
      <c r="Q392" s="88"/>
      <c r="R392" s="88"/>
      <c r="S392" s="89"/>
      <c r="T392" s="90"/>
      <c r="U392" s="167"/>
    </row>
    <row r="393" spans="1:21" ht="14.25" thickBot="1" x14ac:dyDescent="0.35">
      <c r="A393" s="672" t="s">
        <v>2319</v>
      </c>
      <c r="B393" s="672"/>
      <c r="C393" s="672"/>
      <c r="D393" s="672"/>
      <c r="E393" s="672"/>
      <c r="F393" s="672"/>
      <c r="G393" s="672"/>
      <c r="H393" s="672"/>
      <c r="I393" s="672"/>
      <c r="J393" s="672"/>
      <c r="K393" s="673"/>
      <c r="L393" s="632" t="s">
        <v>2317</v>
      </c>
      <c r="M393" s="633"/>
      <c r="N393" s="634"/>
      <c r="O393" s="88"/>
      <c r="P393" s="88"/>
      <c r="Q393" s="88"/>
      <c r="R393" s="88"/>
      <c r="S393" s="89"/>
      <c r="T393" s="90"/>
      <c r="U393" s="167"/>
    </row>
    <row r="394" spans="1:21" ht="14.25" thickBot="1" x14ac:dyDescent="0.35">
      <c r="A394" s="597" t="s">
        <v>2320</v>
      </c>
      <c r="B394" s="597"/>
      <c r="C394" s="597"/>
      <c r="D394" s="597"/>
      <c r="E394" s="597"/>
      <c r="F394" s="597"/>
      <c r="G394" s="597"/>
      <c r="H394" s="597"/>
      <c r="I394" s="597"/>
      <c r="J394" s="597"/>
      <c r="K394" s="668"/>
      <c r="L394" s="95" t="s">
        <v>2321</v>
      </c>
      <c r="M394" s="92"/>
      <c r="N394" s="93"/>
      <c r="O394" s="89"/>
      <c r="P394" s="96"/>
      <c r="Q394" s="97"/>
      <c r="R394" s="98"/>
      <c r="S394" s="89"/>
      <c r="T394" s="90"/>
      <c r="U394" s="167"/>
    </row>
    <row r="395" spans="1:21" ht="14.25" thickBot="1" x14ac:dyDescent="0.35">
      <c r="A395" s="666" t="s">
        <v>707</v>
      </c>
      <c r="B395" s="666"/>
      <c r="C395" s="666"/>
      <c r="D395" s="666"/>
      <c r="E395" s="666"/>
      <c r="F395" s="666"/>
      <c r="G395" s="666"/>
      <c r="H395" s="666"/>
      <c r="I395" s="666"/>
      <c r="J395" s="666"/>
      <c r="K395" s="667"/>
      <c r="L395" s="632" t="s">
        <v>2312</v>
      </c>
      <c r="M395" s="633"/>
      <c r="N395" s="634"/>
      <c r="O395" s="89"/>
      <c r="P395" s="96"/>
      <c r="Q395" s="97"/>
      <c r="R395" s="98"/>
      <c r="S395" s="89"/>
      <c r="T395" s="90"/>
      <c r="U395" s="167"/>
    </row>
    <row r="396" spans="1:21" ht="14.25" thickBot="1" x14ac:dyDescent="0.35">
      <c r="A396" s="666" t="s">
        <v>2087</v>
      </c>
      <c r="B396" s="666"/>
      <c r="C396" s="666"/>
      <c r="D396" s="666"/>
      <c r="E396" s="666"/>
      <c r="F396" s="666"/>
      <c r="G396" s="666"/>
      <c r="H396" s="666"/>
      <c r="I396" s="666"/>
      <c r="J396" s="666"/>
      <c r="K396" s="667"/>
      <c r="L396" s="632" t="s">
        <v>2312</v>
      </c>
      <c r="M396" s="633"/>
      <c r="N396" s="634"/>
      <c r="O396" s="89"/>
      <c r="P396" s="96"/>
      <c r="Q396" s="97"/>
      <c r="R396" s="98"/>
      <c r="S396" s="89"/>
      <c r="T396" s="90"/>
      <c r="U396" s="167"/>
    </row>
    <row r="397" spans="1:21" ht="14.25" thickBot="1" x14ac:dyDescent="0.35">
      <c r="A397" s="665" t="s">
        <v>2322</v>
      </c>
      <c r="B397" s="666"/>
      <c r="C397" s="666"/>
      <c r="D397" s="666"/>
      <c r="E397" s="666"/>
      <c r="F397" s="666"/>
      <c r="G397" s="666"/>
      <c r="H397" s="666"/>
      <c r="I397" s="666"/>
      <c r="J397" s="666"/>
      <c r="K397" s="667"/>
      <c r="L397" s="632" t="s">
        <v>2312</v>
      </c>
      <c r="M397" s="633"/>
      <c r="N397" s="634"/>
      <c r="O397" s="89"/>
      <c r="P397" s="96"/>
      <c r="Q397" s="89"/>
      <c r="R397" s="89"/>
      <c r="S397" s="89"/>
      <c r="T397" s="99"/>
      <c r="U397" s="167"/>
    </row>
    <row r="398" spans="1:21" ht="14.25" thickBot="1" x14ac:dyDescent="0.35">
      <c r="A398" s="665" t="s">
        <v>2323</v>
      </c>
      <c r="B398" s="666"/>
      <c r="C398" s="666"/>
      <c r="D398" s="666"/>
      <c r="E398" s="666"/>
      <c r="F398" s="666"/>
      <c r="G398" s="666"/>
      <c r="H398" s="666"/>
      <c r="I398" s="666"/>
      <c r="J398" s="666"/>
      <c r="K398" s="667"/>
      <c r="L398" s="632" t="s">
        <v>2312</v>
      </c>
      <c r="M398" s="633"/>
      <c r="N398" s="634"/>
      <c r="O398" s="89"/>
      <c r="P398" s="96"/>
      <c r="Q398" s="89"/>
      <c r="R398" s="89"/>
      <c r="S398" s="89"/>
      <c r="T398" s="99"/>
      <c r="U398" s="167"/>
    </row>
    <row r="399" spans="1:21" ht="14.25" thickBot="1" x14ac:dyDescent="0.35">
      <c r="A399" s="665" t="s">
        <v>2324</v>
      </c>
      <c r="B399" s="666"/>
      <c r="C399" s="666"/>
      <c r="D399" s="666"/>
      <c r="E399" s="666"/>
      <c r="F399" s="666"/>
      <c r="G399" s="666"/>
      <c r="H399" s="666"/>
      <c r="I399" s="666"/>
      <c r="J399" s="666"/>
      <c r="K399" s="667"/>
      <c r="L399" s="632" t="s">
        <v>2312</v>
      </c>
      <c r="M399" s="633"/>
      <c r="N399" s="634"/>
      <c r="O399" s="89"/>
      <c r="P399" s="96"/>
      <c r="Q399" s="89"/>
      <c r="R399" s="89"/>
      <c r="S399" s="89"/>
      <c r="T399" s="99"/>
      <c r="U399" s="167"/>
    </row>
    <row r="400" spans="1:21" ht="14.25" thickBot="1" x14ac:dyDescent="0.35"/>
    <row r="401" spans="1:11" ht="14.25" thickBot="1" x14ac:dyDescent="0.35">
      <c r="A401" s="652" t="s">
        <v>2325</v>
      </c>
      <c r="B401" s="653"/>
      <c r="C401" s="653"/>
      <c r="D401" s="653"/>
      <c r="E401" s="653"/>
      <c r="F401" s="653"/>
      <c r="G401" s="653"/>
      <c r="H401" s="653"/>
      <c r="I401" s="653"/>
      <c r="J401" s="653"/>
      <c r="K401" s="654"/>
    </row>
    <row r="402" spans="1:11" ht="27.75" thickBot="1" x14ac:dyDescent="0.35">
      <c r="A402" s="100" t="s">
        <v>2326</v>
      </c>
      <c r="B402" s="89"/>
      <c r="C402" s="101" t="s">
        <v>2314</v>
      </c>
      <c r="D402" s="89" t="s">
        <v>2327</v>
      </c>
      <c r="E402" s="93" t="s">
        <v>2328</v>
      </c>
      <c r="F402" s="102" t="s">
        <v>2329</v>
      </c>
      <c r="G402" s="92" t="s">
        <v>2328</v>
      </c>
      <c r="H402" s="103"/>
      <c r="I402" s="98"/>
      <c r="J402" s="89"/>
      <c r="K402" s="99"/>
    </row>
    <row r="403" spans="1:11" ht="27.75" thickBot="1" x14ac:dyDescent="0.35">
      <c r="A403" s="100" t="s">
        <v>2330</v>
      </c>
      <c r="B403" s="89"/>
      <c r="C403" s="101" t="s">
        <v>2314</v>
      </c>
      <c r="D403" s="89" t="s">
        <v>2331</v>
      </c>
      <c r="E403" s="93" t="s">
        <v>2328</v>
      </c>
      <c r="F403" s="102" t="s">
        <v>2332</v>
      </c>
      <c r="G403" s="92" t="s">
        <v>2328</v>
      </c>
      <c r="H403" s="103"/>
      <c r="I403" s="98"/>
      <c r="J403" s="89"/>
      <c r="K403" s="99"/>
    </row>
    <row r="404" spans="1:11" ht="14.25" thickBot="1" x14ac:dyDescent="0.35">
      <c r="A404" s="655"/>
      <c r="B404" s="656"/>
      <c r="C404" s="656"/>
      <c r="D404" s="656"/>
      <c r="E404" s="656"/>
      <c r="F404" s="656"/>
      <c r="G404" s="656"/>
      <c r="H404" s="656"/>
      <c r="I404" s="656"/>
      <c r="J404" s="656"/>
      <c r="K404" s="657"/>
    </row>
    <row r="405" spans="1:11" ht="68.25" thickBot="1" x14ac:dyDescent="0.35">
      <c r="A405" s="641" t="s">
        <v>2333</v>
      </c>
      <c r="B405" s="643"/>
      <c r="C405" s="659" t="s">
        <v>2314</v>
      </c>
      <c r="D405" s="661" t="s">
        <v>2334</v>
      </c>
      <c r="E405" s="663" t="s">
        <v>2328</v>
      </c>
      <c r="F405" s="661" t="s">
        <v>2335</v>
      </c>
      <c r="G405" s="663" t="s">
        <v>2328</v>
      </c>
      <c r="H405" s="104" t="s">
        <v>2336</v>
      </c>
      <c r="I405" s="105" t="s">
        <v>2312</v>
      </c>
      <c r="J405" s="106" t="s">
        <v>2337</v>
      </c>
      <c r="K405" s="105" t="s">
        <v>2338</v>
      </c>
    </row>
    <row r="406" spans="1:11" ht="95.25" thickBot="1" x14ac:dyDescent="0.35">
      <c r="A406" s="645"/>
      <c r="B406" s="658"/>
      <c r="C406" s="660"/>
      <c r="D406" s="662"/>
      <c r="E406" s="664"/>
      <c r="F406" s="662"/>
      <c r="G406" s="664"/>
      <c r="H406" s="104" t="s">
        <v>2814</v>
      </c>
      <c r="I406" s="93" t="s">
        <v>2312</v>
      </c>
      <c r="J406" s="99" t="s">
        <v>2815</v>
      </c>
      <c r="K406" s="93" t="s">
        <v>2338</v>
      </c>
    </row>
    <row r="407" spans="1:11" ht="68.25" thickBot="1" x14ac:dyDescent="0.35">
      <c r="A407" s="644" t="s">
        <v>2339</v>
      </c>
      <c r="B407" s="33"/>
      <c r="C407" s="646" t="s">
        <v>2314</v>
      </c>
      <c r="D407" s="648" t="s">
        <v>2340</v>
      </c>
      <c r="E407" s="650" t="s">
        <v>2328</v>
      </c>
      <c r="F407" s="648" t="s">
        <v>2341</v>
      </c>
      <c r="G407" s="650" t="s">
        <v>2328</v>
      </c>
      <c r="H407" s="104" t="s">
        <v>2336</v>
      </c>
      <c r="I407" s="93" t="s">
        <v>2312</v>
      </c>
      <c r="J407" s="99" t="s">
        <v>2337</v>
      </c>
      <c r="K407" s="93" t="s">
        <v>2338</v>
      </c>
    </row>
    <row r="408" spans="1:11" ht="95.25" thickBot="1" x14ac:dyDescent="0.35">
      <c r="A408" s="645"/>
      <c r="B408" s="107"/>
      <c r="C408" s="647"/>
      <c r="D408" s="649"/>
      <c r="E408" s="651"/>
      <c r="F408" s="649"/>
      <c r="G408" s="651"/>
      <c r="H408" s="104" t="s">
        <v>2816</v>
      </c>
      <c r="I408" s="108" t="s">
        <v>2312</v>
      </c>
      <c r="J408" s="99" t="s">
        <v>2815</v>
      </c>
      <c r="K408" s="93" t="s">
        <v>2338</v>
      </c>
    </row>
    <row r="409" spans="1:11" ht="14.25" thickBot="1" x14ac:dyDescent="0.35">
      <c r="A409" s="109"/>
      <c r="B409" s="110"/>
      <c r="C409" s="111"/>
      <c r="D409" s="112"/>
      <c r="E409" s="112"/>
      <c r="F409" s="112"/>
      <c r="G409" s="111"/>
      <c r="H409" s="112"/>
      <c r="I409" s="112"/>
      <c r="J409" s="111"/>
      <c r="K409" s="113"/>
    </row>
    <row r="410" spans="1:11" ht="54.75" thickBot="1" x14ac:dyDescent="0.35">
      <c r="A410" s="114" t="s">
        <v>2342</v>
      </c>
      <c r="B410" s="39"/>
      <c r="C410" s="101" t="s">
        <v>2314</v>
      </c>
      <c r="D410" s="89" t="s">
        <v>2343</v>
      </c>
      <c r="E410" s="632"/>
      <c r="F410" s="633"/>
      <c r="G410" s="633"/>
      <c r="H410" s="633"/>
      <c r="I410" s="633"/>
      <c r="J410" s="633"/>
      <c r="K410" s="634"/>
    </row>
    <row r="411" spans="1:11" ht="14.25" thickBot="1" x14ac:dyDescent="0.35">
      <c r="A411" s="635"/>
      <c r="B411" s="636"/>
      <c r="C411" s="636"/>
      <c r="D411" s="636"/>
      <c r="E411" s="636"/>
      <c r="F411" s="636"/>
      <c r="G411" s="636"/>
      <c r="H411" s="636"/>
      <c r="I411" s="636"/>
      <c r="J411" s="636"/>
      <c r="K411" s="637"/>
    </row>
    <row r="412" spans="1:11" ht="14.25" thickBot="1" x14ac:dyDescent="0.35">
      <c r="A412" s="114" t="s">
        <v>2344</v>
      </c>
      <c r="B412" s="115"/>
      <c r="C412" s="116" t="s">
        <v>2317</v>
      </c>
      <c r="D412" s="638"/>
      <c r="E412" s="639"/>
      <c r="F412" s="639"/>
      <c r="G412" s="639"/>
      <c r="H412" s="639"/>
      <c r="I412" s="639"/>
      <c r="J412" s="639"/>
      <c r="K412" s="640"/>
    </row>
    <row r="414" spans="1:11" ht="14.25" thickBot="1" x14ac:dyDescent="0.35">
      <c r="A414" s="117" t="s">
        <v>2345</v>
      </c>
      <c r="B414" s="82"/>
      <c r="C414" s="82"/>
      <c r="D414" s="82"/>
      <c r="E414" s="82"/>
      <c r="F414" s="82"/>
      <c r="G414" s="83"/>
      <c r="H414" s="82"/>
      <c r="I414" s="82"/>
      <c r="J414" s="82"/>
      <c r="K414" s="118"/>
    </row>
    <row r="415" spans="1:11" ht="14.25" thickBot="1" x14ac:dyDescent="0.35">
      <c r="A415" s="119" t="s">
        <v>2311</v>
      </c>
      <c r="B415" s="120"/>
      <c r="C415" s="632" t="s">
        <v>2312</v>
      </c>
      <c r="D415" s="633"/>
      <c r="E415" s="634"/>
      <c r="F415" s="85"/>
      <c r="G415" s="85"/>
      <c r="H415" s="85"/>
      <c r="I415" s="85"/>
      <c r="J415" s="86"/>
      <c r="K415" s="106"/>
    </row>
    <row r="416" spans="1:11" ht="41.25" thickBot="1" x14ac:dyDescent="0.35">
      <c r="A416" s="121"/>
      <c r="B416" s="122" t="s">
        <v>2313</v>
      </c>
      <c r="C416" s="632" t="s">
        <v>2314</v>
      </c>
      <c r="D416" s="633"/>
      <c r="E416" s="634"/>
      <c r="F416" s="88"/>
      <c r="G416" s="88"/>
      <c r="H416" s="88"/>
      <c r="I416" s="88"/>
      <c r="J416" s="89"/>
      <c r="K416" s="99"/>
    </row>
    <row r="417" spans="1:11" ht="27.75" thickBot="1" x14ac:dyDescent="0.35">
      <c r="A417" s="121"/>
      <c r="B417" s="97" t="s">
        <v>2315</v>
      </c>
      <c r="C417" s="632" t="s">
        <v>2312</v>
      </c>
      <c r="D417" s="633"/>
      <c r="E417" s="634"/>
      <c r="F417" s="88"/>
      <c r="G417" s="88"/>
      <c r="H417" s="88"/>
      <c r="I417" s="88"/>
      <c r="J417" s="89"/>
      <c r="K417" s="99"/>
    </row>
    <row r="418" spans="1:11" ht="14.25" thickBot="1" x14ac:dyDescent="0.35">
      <c r="A418" s="121"/>
      <c r="B418" s="97" t="s">
        <v>2316</v>
      </c>
      <c r="C418" s="91" t="s">
        <v>2317</v>
      </c>
      <c r="D418" s="92"/>
      <c r="E418" s="93"/>
      <c r="F418" s="88"/>
      <c r="G418" s="88"/>
      <c r="H418" s="88"/>
      <c r="I418" s="88"/>
      <c r="J418" s="89"/>
      <c r="K418" s="99"/>
    </row>
    <row r="419" spans="1:11" ht="14.25" thickBot="1" x14ac:dyDescent="0.35">
      <c r="A419" s="121"/>
      <c r="B419" s="97" t="s">
        <v>2318</v>
      </c>
      <c r="C419" s="94" t="s">
        <v>2317</v>
      </c>
      <c r="D419" s="92"/>
      <c r="E419" s="93"/>
      <c r="F419" s="88"/>
      <c r="G419" s="88"/>
      <c r="H419" s="88"/>
      <c r="I419" s="88"/>
      <c r="J419" s="89"/>
      <c r="K419" s="99"/>
    </row>
    <row r="420" spans="1:11" ht="14.25" thickBot="1" x14ac:dyDescent="0.35">
      <c r="A420" s="123" t="s">
        <v>2319</v>
      </c>
      <c r="B420" s="124"/>
      <c r="C420" s="632" t="s">
        <v>2317</v>
      </c>
      <c r="D420" s="633"/>
      <c r="E420" s="634"/>
      <c r="F420" s="88"/>
      <c r="G420" s="88"/>
      <c r="H420" s="88"/>
      <c r="I420" s="88"/>
      <c r="J420" s="89"/>
      <c r="K420" s="99"/>
    </row>
    <row r="421" spans="1:11" ht="14.25" thickBot="1" x14ac:dyDescent="0.35">
      <c r="A421" s="125" t="s">
        <v>2320</v>
      </c>
      <c r="B421" s="126"/>
      <c r="C421" s="95" t="s">
        <v>2312</v>
      </c>
      <c r="D421" s="92"/>
      <c r="E421" s="93"/>
      <c r="F421" s="89"/>
      <c r="G421" s="96"/>
      <c r="H421" s="97"/>
      <c r="I421" s="98"/>
      <c r="J421" s="89"/>
      <c r="K421" s="99"/>
    </row>
    <row r="422" spans="1:11" ht="14.25" thickBot="1" x14ac:dyDescent="0.35">
      <c r="A422" s="114" t="s">
        <v>707</v>
      </c>
      <c r="B422" s="115"/>
      <c r="C422" s="632" t="s">
        <v>2312</v>
      </c>
      <c r="D422" s="633"/>
      <c r="E422" s="634"/>
      <c r="F422" s="89"/>
      <c r="G422" s="96"/>
      <c r="H422" s="97"/>
      <c r="I422" s="98"/>
      <c r="J422" s="89"/>
      <c r="K422" s="99"/>
    </row>
    <row r="423" spans="1:11" ht="14.25" thickBot="1" x14ac:dyDescent="0.35">
      <c r="A423" s="114" t="s">
        <v>2087</v>
      </c>
      <c r="B423" s="115"/>
      <c r="C423" s="632" t="s">
        <v>2312</v>
      </c>
      <c r="D423" s="633"/>
      <c r="E423" s="634"/>
      <c r="F423" s="89"/>
      <c r="G423" s="96"/>
      <c r="H423" s="97"/>
      <c r="I423" s="98"/>
      <c r="J423" s="89"/>
      <c r="K423" s="99"/>
    </row>
    <row r="424" spans="1:11" ht="14.25" thickBot="1" x14ac:dyDescent="0.35">
      <c r="A424" s="114" t="s">
        <v>2322</v>
      </c>
      <c r="B424" s="115"/>
      <c r="C424" s="632" t="s">
        <v>2312</v>
      </c>
      <c r="D424" s="633"/>
      <c r="E424" s="634"/>
      <c r="F424" s="89"/>
      <c r="G424" s="96"/>
      <c r="H424" s="89"/>
      <c r="I424" s="89"/>
      <c r="J424" s="89"/>
      <c r="K424" s="99"/>
    </row>
    <row r="425" spans="1:11" ht="14.25" thickBot="1" x14ac:dyDescent="0.35">
      <c r="A425" s="114" t="s">
        <v>2323</v>
      </c>
      <c r="B425" s="115"/>
      <c r="C425" s="632" t="s">
        <v>2312</v>
      </c>
      <c r="D425" s="633"/>
      <c r="E425" s="634"/>
      <c r="F425" s="89"/>
      <c r="G425" s="96"/>
      <c r="H425" s="89"/>
      <c r="I425" s="89"/>
      <c r="J425" s="89"/>
      <c r="K425" s="99"/>
    </row>
    <row r="426" spans="1:11" ht="14.25" thickBot="1" x14ac:dyDescent="0.35">
      <c r="A426" s="114" t="s">
        <v>2324</v>
      </c>
      <c r="B426" s="115"/>
      <c r="C426" s="632" t="s">
        <v>2312</v>
      </c>
      <c r="D426" s="633"/>
      <c r="E426" s="634"/>
      <c r="F426" s="89"/>
      <c r="G426" s="96"/>
      <c r="H426" s="89"/>
      <c r="I426" s="89"/>
      <c r="J426" s="89"/>
      <c r="K426" s="99"/>
    </row>
    <row r="427" spans="1:11" ht="14.25" thickBot="1" x14ac:dyDescent="0.35"/>
    <row r="428" spans="1:11" ht="14.25" thickBot="1" x14ac:dyDescent="0.35">
      <c r="A428" s="652" t="s">
        <v>2325</v>
      </c>
      <c r="B428" s="653"/>
      <c r="C428" s="653"/>
      <c r="D428" s="653"/>
      <c r="E428" s="653"/>
      <c r="F428" s="653"/>
      <c r="G428" s="653"/>
      <c r="H428" s="653"/>
      <c r="I428" s="653"/>
      <c r="J428" s="653"/>
      <c r="K428" s="654"/>
    </row>
    <row r="429" spans="1:11" ht="27.75" thickBot="1" x14ac:dyDescent="0.35">
      <c r="A429" s="100" t="s">
        <v>2326</v>
      </c>
      <c r="B429" s="89"/>
      <c r="C429" s="101" t="s">
        <v>2314</v>
      </c>
      <c r="D429" s="89" t="s">
        <v>2327</v>
      </c>
      <c r="E429" s="101" t="s">
        <v>2328</v>
      </c>
      <c r="F429" s="127" t="s">
        <v>2329</v>
      </c>
      <c r="G429" s="128" t="s">
        <v>2328</v>
      </c>
      <c r="H429" s="103"/>
      <c r="I429" s="98"/>
      <c r="J429" s="89"/>
      <c r="K429" s="99"/>
    </row>
    <row r="430" spans="1:11" ht="27.75" thickBot="1" x14ac:dyDescent="0.35">
      <c r="A430" s="100" t="s">
        <v>2330</v>
      </c>
      <c r="B430" s="89"/>
      <c r="C430" s="101" t="s">
        <v>2314</v>
      </c>
      <c r="D430" s="89" t="s">
        <v>2331</v>
      </c>
      <c r="E430" s="93" t="s">
        <v>2328</v>
      </c>
      <c r="F430" s="102" t="s">
        <v>2332</v>
      </c>
      <c r="G430" s="92" t="s">
        <v>2328</v>
      </c>
      <c r="H430" s="103"/>
      <c r="I430" s="98"/>
      <c r="J430" s="89"/>
      <c r="K430" s="99"/>
    </row>
    <row r="431" spans="1:11" ht="14.25" thickBot="1" x14ac:dyDescent="0.35">
      <c r="A431" s="655"/>
      <c r="B431" s="656"/>
      <c r="C431" s="656"/>
      <c r="D431" s="656"/>
      <c r="E431" s="656"/>
      <c r="F431" s="656"/>
      <c r="G431" s="656"/>
      <c r="H431" s="656"/>
      <c r="I431" s="656"/>
      <c r="J431" s="656"/>
      <c r="K431" s="657"/>
    </row>
    <row r="432" spans="1:11" ht="68.25" thickBot="1" x14ac:dyDescent="0.35">
      <c r="A432" s="641" t="s">
        <v>2333</v>
      </c>
      <c r="B432" s="643"/>
      <c r="C432" s="659" t="s">
        <v>2314</v>
      </c>
      <c r="D432" s="661" t="s">
        <v>2334</v>
      </c>
      <c r="E432" s="663" t="s">
        <v>2328</v>
      </c>
      <c r="F432" s="661" t="s">
        <v>2335</v>
      </c>
      <c r="G432" s="663" t="s">
        <v>2328</v>
      </c>
      <c r="H432" s="104" t="s">
        <v>2336</v>
      </c>
      <c r="I432" s="105" t="s">
        <v>2312</v>
      </c>
      <c r="J432" s="106" t="s">
        <v>2337</v>
      </c>
      <c r="K432" s="105" t="s">
        <v>2338</v>
      </c>
    </row>
    <row r="433" spans="1:11" ht="95.25" thickBot="1" x14ac:dyDescent="0.35">
      <c r="A433" s="645"/>
      <c r="B433" s="658"/>
      <c r="C433" s="660"/>
      <c r="D433" s="662"/>
      <c r="E433" s="664"/>
      <c r="F433" s="662"/>
      <c r="G433" s="664"/>
      <c r="H433" s="104" t="s">
        <v>2814</v>
      </c>
      <c r="I433" s="93" t="s">
        <v>2312</v>
      </c>
      <c r="J433" s="99" t="s">
        <v>2815</v>
      </c>
      <c r="K433" s="93" t="s">
        <v>2338</v>
      </c>
    </row>
    <row r="434" spans="1:11" ht="68.25" thickBot="1" x14ac:dyDescent="0.35">
      <c r="A434" s="644" t="s">
        <v>2339</v>
      </c>
      <c r="B434" s="33"/>
      <c r="C434" s="646" t="s">
        <v>2314</v>
      </c>
      <c r="D434" s="648" t="s">
        <v>2340</v>
      </c>
      <c r="E434" s="650" t="s">
        <v>2328</v>
      </c>
      <c r="F434" s="648" t="s">
        <v>2341</v>
      </c>
      <c r="G434" s="650" t="s">
        <v>2328</v>
      </c>
      <c r="H434" s="104" t="s">
        <v>2336</v>
      </c>
      <c r="I434" s="93" t="s">
        <v>2312</v>
      </c>
      <c r="J434" s="99" t="s">
        <v>2337</v>
      </c>
      <c r="K434" s="93" t="s">
        <v>2338</v>
      </c>
    </row>
    <row r="435" spans="1:11" ht="95.25" thickBot="1" x14ac:dyDescent="0.35">
      <c r="A435" s="645"/>
      <c r="B435" s="107"/>
      <c r="C435" s="647"/>
      <c r="D435" s="649"/>
      <c r="E435" s="651"/>
      <c r="F435" s="649"/>
      <c r="G435" s="651"/>
      <c r="H435" s="104" t="s">
        <v>2816</v>
      </c>
      <c r="I435" s="108" t="s">
        <v>2312</v>
      </c>
      <c r="J435" s="99" t="s">
        <v>2815</v>
      </c>
      <c r="K435" s="93" t="s">
        <v>2338</v>
      </c>
    </row>
    <row r="436" spans="1:11" ht="14.25" thickBot="1" x14ac:dyDescent="0.35">
      <c r="A436" s="109"/>
      <c r="B436" s="110"/>
      <c r="C436" s="111"/>
      <c r="D436" s="112"/>
      <c r="E436" s="112"/>
      <c r="F436" s="112"/>
      <c r="G436" s="111"/>
      <c r="H436" s="112"/>
      <c r="I436" s="112"/>
      <c r="J436" s="111"/>
      <c r="K436" s="113"/>
    </row>
    <row r="437" spans="1:11" ht="54.75" thickBot="1" x14ac:dyDescent="0.35">
      <c r="A437" s="114" t="s">
        <v>2342</v>
      </c>
      <c r="B437" s="39"/>
      <c r="C437" s="101" t="s">
        <v>2314</v>
      </c>
      <c r="D437" s="89" t="s">
        <v>2343</v>
      </c>
      <c r="E437" s="632"/>
      <c r="F437" s="633"/>
      <c r="G437" s="633"/>
      <c r="H437" s="633"/>
      <c r="I437" s="633"/>
      <c r="J437" s="633"/>
      <c r="K437" s="634"/>
    </row>
    <row r="438" spans="1:11" ht="14.25" thickBot="1" x14ac:dyDescent="0.35">
      <c r="A438" s="635"/>
      <c r="B438" s="636"/>
      <c r="C438" s="636"/>
      <c r="D438" s="636"/>
      <c r="E438" s="636"/>
      <c r="F438" s="636"/>
      <c r="G438" s="636"/>
      <c r="H438" s="636"/>
      <c r="I438" s="636"/>
      <c r="J438" s="636"/>
      <c r="K438" s="637"/>
    </row>
    <row r="439" spans="1:11" ht="14.25" thickBot="1" x14ac:dyDescent="0.35">
      <c r="A439" s="114" t="s">
        <v>2344</v>
      </c>
      <c r="B439" s="115"/>
      <c r="C439" s="129" t="s">
        <v>2317</v>
      </c>
      <c r="D439" s="638"/>
      <c r="E439" s="639"/>
      <c r="F439" s="639"/>
      <c r="G439" s="639"/>
      <c r="H439" s="639"/>
      <c r="I439" s="639"/>
      <c r="J439" s="639"/>
      <c r="K439" s="640"/>
    </row>
    <row r="440" spans="1:11" ht="14.25" thickBot="1" x14ac:dyDescent="0.35">
      <c r="A440" s="167"/>
      <c r="B440" s="167"/>
      <c r="C440" s="167"/>
      <c r="D440" s="167"/>
      <c r="E440" s="167"/>
      <c r="F440" s="167"/>
      <c r="G440" s="222"/>
      <c r="H440" s="167"/>
      <c r="I440" s="167"/>
      <c r="J440" s="167"/>
      <c r="K440" s="167"/>
    </row>
    <row r="441" spans="1:11" x14ac:dyDescent="0.3">
      <c r="A441" s="641" t="s">
        <v>2817</v>
      </c>
      <c r="B441" s="642"/>
      <c r="C441" s="642"/>
      <c r="D441" s="642"/>
      <c r="E441" s="642"/>
      <c r="F441" s="642"/>
      <c r="G441" s="642"/>
      <c r="H441" s="643"/>
      <c r="I441" s="167"/>
      <c r="J441" s="167"/>
      <c r="K441" s="167"/>
    </row>
    <row r="442" spans="1:11" x14ac:dyDescent="0.3">
      <c r="A442" s="627" t="s">
        <v>2346</v>
      </c>
      <c r="B442" s="628"/>
      <c r="C442" s="628"/>
      <c r="D442" s="628"/>
      <c r="E442" s="628"/>
      <c r="F442" s="628"/>
      <c r="G442" s="628"/>
      <c r="H442" s="629"/>
      <c r="I442" s="167"/>
      <c r="J442" s="167"/>
      <c r="K442" s="167"/>
    </row>
    <row r="443" spans="1:11" x14ac:dyDescent="0.3">
      <c r="A443" s="624" t="s">
        <v>2818</v>
      </c>
      <c r="B443" s="625"/>
      <c r="C443" s="625"/>
      <c r="D443" s="625"/>
      <c r="E443" s="625"/>
      <c r="F443" s="625"/>
      <c r="G443" s="625"/>
      <c r="H443" s="626"/>
      <c r="I443" s="167"/>
      <c r="J443" s="167"/>
      <c r="K443" s="167"/>
    </row>
    <row r="444" spans="1:11" x14ac:dyDescent="0.3">
      <c r="A444" s="624" t="s">
        <v>2819</v>
      </c>
      <c r="B444" s="625"/>
      <c r="C444" s="625"/>
      <c r="D444" s="625"/>
      <c r="E444" s="625"/>
      <c r="F444" s="625"/>
      <c r="G444" s="625"/>
      <c r="H444" s="626"/>
      <c r="I444" s="167"/>
      <c r="J444" s="167"/>
      <c r="K444" s="167"/>
    </row>
    <row r="445" spans="1:11" x14ac:dyDescent="0.3">
      <c r="A445" s="627" t="s">
        <v>2347</v>
      </c>
      <c r="B445" s="628"/>
      <c r="C445" s="628"/>
      <c r="D445" s="628"/>
      <c r="E445" s="628"/>
      <c r="F445" s="628"/>
      <c r="G445" s="628"/>
      <c r="H445" s="629"/>
      <c r="I445" s="167"/>
      <c r="J445" s="167"/>
      <c r="K445" s="167"/>
    </row>
    <row r="447" spans="1:11" x14ac:dyDescent="0.3">
      <c r="A447" s="630"/>
      <c r="B447" s="630"/>
      <c r="C447" s="630"/>
      <c r="D447" s="630"/>
      <c r="E447" s="630"/>
      <c r="F447" s="630"/>
      <c r="G447" s="630"/>
      <c r="H447" s="630"/>
      <c r="I447" s="630"/>
      <c r="J447" s="631"/>
    </row>
    <row r="448" spans="1:11" x14ac:dyDescent="0.3">
      <c r="A448" s="570" t="s">
        <v>2348</v>
      </c>
      <c r="B448" s="570"/>
      <c r="C448" s="570"/>
      <c r="J448" s="631"/>
    </row>
    <row r="449" spans="1:10" x14ac:dyDescent="0.3">
      <c r="A449" s="570"/>
      <c r="B449" s="570"/>
      <c r="C449" s="570"/>
      <c r="J449" s="167"/>
    </row>
    <row r="450" spans="1:10" x14ac:dyDescent="0.3">
      <c r="A450" s="51"/>
      <c r="B450" s="51"/>
      <c r="C450" s="51"/>
      <c r="D450" s="51"/>
      <c r="E450" s="51"/>
      <c r="F450" s="51"/>
      <c r="G450" s="51"/>
      <c r="H450" s="51"/>
      <c r="I450" s="51"/>
      <c r="J450" s="167"/>
    </row>
    <row r="451" spans="1:10" x14ac:dyDescent="0.3">
      <c r="B451" s="51"/>
      <c r="C451" s="51"/>
      <c r="D451" s="51"/>
      <c r="I451" s="51"/>
      <c r="J451" s="167"/>
    </row>
    <row r="452" spans="1:10" x14ac:dyDescent="0.3">
      <c r="A452" s="621" t="s">
        <v>2349</v>
      </c>
      <c r="B452" s="621"/>
      <c r="C452" s="621"/>
      <c r="D452" s="621"/>
      <c r="E452" s="621"/>
      <c r="F452" s="621"/>
      <c r="I452" s="51"/>
      <c r="J452" s="167"/>
    </row>
    <row r="453" spans="1:10" x14ac:dyDescent="0.3">
      <c r="A453" s="621" t="s">
        <v>2350</v>
      </c>
      <c r="B453" s="621"/>
      <c r="C453" s="621"/>
      <c r="D453" s="621"/>
      <c r="E453" s="621"/>
      <c r="I453" s="51"/>
      <c r="J453" s="167"/>
    </row>
    <row r="454" spans="1:10" x14ac:dyDescent="0.3">
      <c r="A454" s="51"/>
      <c r="B454" s="51"/>
      <c r="C454" s="51"/>
      <c r="D454" s="51"/>
      <c r="I454" s="51"/>
      <c r="J454" s="167"/>
    </row>
    <row r="455" spans="1:10" x14ac:dyDescent="0.3">
      <c r="A455" s="572" t="s">
        <v>2351</v>
      </c>
      <c r="B455" s="572"/>
      <c r="C455" s="572"/>
      <c r="J455" s="167"/>
    </row>
    <row r="456" spans="1:10" ht="14.25" thickBot="1" x14ac:dyDescent="0.35">
      <c r="J456" s="167"/>
    </row>
    <row r="457" spans="1:10" ht="14.25" thickBot="1" x14ac:dyDescent="0.35">
      <c r="A457" s="605" t="s">
        <v>2352</v>
      </c>
      <c r="B457" s="605" t="s">
        <v>2353</v>
      </c>
      <c r="C457" s="130"/>
      <c r="D457" s="573" t="s">
        <v>2354</v>
      </c>
      <c r="E457" s="574"/>
      <c r="F457" s="574"/>
      <c r="G457" s="574"/>
      <c r="H457" s="623"/>
      <c r="I457" s="605" t="s">
        <v>2355</v>
      </c>
      <c r="J457" s="167"/>
    </row>
    <row r="458" spans="1:10" ht="81.75" thickBot="1" x14ac:dyDescent="0.35">
      <c r="A458" s="622"/>
      <c r="B458" s="622"/>
      <c r="C458" s="54" t="s">
        <v>2356</v>
      </c>
      <c r="D458" s="54" t="s">
        <v>1849</v>
      </c>
      <c r="E458" s="54" t="s">
        <v>2357</v>
      </c>
      <c r="F458" s="54" t="s">
        <v>2358</v>
      </c>
      <c r="G458" s="54" t="s">
        <v>2359</v>
      </c>
      <c r="H458" s="54" t="s">
        <v>2360</v>
      </c>
      <c r="I458" s="622"/>
      <c r="J458" s="167"/>
    </row>
    <row r="459" spans="1:10" ht="14.25" thickBot="1" x14ac:dyDescent="0.35">
      <c r="A459" s="47"/>
      <c r="B459" s="48"/>
      <c r="C459" s="48"/>
      <c r="D459" s="48"/>
      <c r="E459" s="48"/>
      <c r="F459" s="48"/>
      <c r="G459" s="48"/>
      <c r="H459" s="48"/>
      <c r="I459" s="48"/>
      <c r="J459" s="167"/>
    </row>
    <row r="460" spans="1:10" ht="14.25" thickBot="1" x14ac:dyDescent="0.35">
      <c r="A460" s="47"/>
      <c r="B460" s="48"/>
      <c r="C460" s="48"/>
      <c r="D460" s="48"/>
      <c r="E460" s="48"/>
      <c r="F460" s="48"/>
      <c r="G460" s="48"/>
      <c r="H460" s="48"/>
      <c r="I460" s="49"/>
      <c r="J460" s="167"/>
    </row>
    <row r="461" spans="1:10" ht="14.25" thickBot="1" x14ac:dyDescent="0.35">
      <c r="A461" s="47" t="s">
        <v>0</v>
      </c>
      <c r="B461" s="50">
        <v>0</v>
      </c>
      <c r="C461" s="50">
        <v>0</v>
      </c>
      <c r="D461" s="48"/>
      <c r="E461" s="48"/>
      <c r="F461" s="48"/>
      <c r="G461" s="50">
        <v>0</v>
      </c>
      <c r="H461" s="50">
        <v>0</v>
      </c>
      <c r="I461" s="49"/>
      <c r="J461" s="167"/>
    </row>
    <row r="462" spans="1:10" x14ac:dyDescent="0.3">
      <c r="J462" s="167"/>
    </row>
    <row r="463" spans="1:10" x14ac:dyDescent="0.3">
      <c r="J463" s="167"/>
    </row>
    <row r="464" spans="1:10" x14ac:dyDescent="0.3">
      <c r="A464" s="562" t="s">
        <v>2151</v>
      </c>
      <c r="B464" s="562"/>
      <c r="C464" s="562"/>
      <c r="D464" s="562"/>
      <c r="E464" s="562"/>
      <c r="F464" s="562"/>
      <c r="G464" s="562"/>
      <c r="J464" s="167"/>
    </row>
    <row r="465" spans="1:10" x14ac:dyDescent="0.3">
      <c r="A465" s="51"/>
      <c r="B465" s="51"/>
      <c r="C465" s="51"/>
      <c r="D465" s="51"/>
      <c r="E465" s="51"/>
      <c r="F465" s="51"/>
      <c r="G465" s="51"/>
      <c r="J465" s="167"/>
    </row>
    <row r="466" spans="1:10" x14ac:dyDescent="0.3">
      <c r="A466" s="563" t="s">
        <v>2152</v>
      </c>
      <c r="B466" s="563"/>
      <c r="C466" s="563"/>
      <c r="D466" s="563"/>
      <c r="E466" s="563"/>
      <c r="F466" s="563"/>
      <c r="G466" s="563"/>
      <c r="J466" s="167"/>
    </row>
    <row r="467" spans="1:10" x14ac:dyDescent="0.3">
      <c r="A467" s="51"/>
      <c r="B467" s="51"/>
      <c r="C467" s="51"/>
      <c r="D467" s="51"/>
      <c r="E467" s="51"/>
      <c r="F467" s="51"/>
      <c r="G467" s="51"/>
      <c r="J467" s="167"/>
    </row>
    <row r="468" spans="1:10" x14ac:dyDescent="0.3">
      <c r="A468" s="570" t="s">
        <v>2361</v>
      </c>
      <c r="B468" s="570"/>
      <c r="C468" s="570"/>
      <c r="D468" s="570"/>
      <c r="E468" s="570"/>
      <c r="F468" s="570"/>
      <c r="G468" s="167"/>
    </row>
    <row r="469" spans="1:10" x14ac:dyDescent="0.3">
      <c r="A469" s="570"/>
      <c r="B469" s="570"/>
      <c r="C469" s="570"/>
      <c r="D469" s="570"/>
      <c r="E469" s="570"/>
      <c r="F469" s="570"/>
      <c r="G469" s="167"/>
    </row>
    <row r="470" spans="1:10" x14ac:dyDescent="0.3">
      <c r="A470" s="51"/>
      <c r="B470" s="51"/>
      <c r="C470" s="51"/>
      <c r="D470" s="51"/>
      <c r="E470" s="51"/>
      <c r="F470" s="51"/>
      <c r="G470" s="167"/>
    </row>
    <row r="471" spans="1:10" x14ac:dyDescent="0.3">
      <c r="A471" s="223" t="s">
        <v>2362</v>
      </c>
      <c r="B471" s="621" t="s">
        <v>2363</v>
      </c>
      <c r="C471" s="621"/>
      <c r="D471" s="621"/>
      <c r="E471" s="621"/>
      <c r="F471" s="621"/>
      <c r="G471" s="167"/>
    </row>
    <row r="472" spans="1:10" x14ac:dyDescent="0.3">
      <c r="A472" s="51"/>
      <c r="B472" s="51"/>
      <c r="C472" s="51"/>
      <c r="D472" s="51"/>
      <c r="E472" s="51"/>
      <c r="G472" s="167"/>
    </row>
    <row r="473" spans="1:10" x14ac:dyDescent="0.3">
      <c r="A473" s="621" t="s">
        <v>2364</v>
      </c>
      <c r="B473" s="621"/>
      <c r="C473" s="51"/>
      <c r="D473" s="51"/>
      <c r="E473" s="51"/>
      <c r="G473" s="167"/>
    </row>
    <row r="474" spans="1:10" x14ac:dyDescent="0.3">
      <c r="A474" s="572" t="s">
        <v>2351</v>
      </c>
      <c r="B474" s="572"/>
      <c r="C474" s="572"/>
      <c r="G474" s="167"/>
    </row>
    <row r="475" spans="1:10" ht="14.25" thickBot="1" x14ac:dyDescent="0.35">
      <c r="G475" s="167"/>
    </row>
    <row r="476" spans="1:10" x14ac:dyDescent="0.3">
      <c r="A476" s="605" t="s">
        <v>2365</v>
      </c>
      <c r="B476" s="605" t="s">
        <v>1017</v>
      </c>
      <c r="C476" s="607" t="s">
        <v>2366</v>
      </c>
      <c r="D476" s="608"/>
      <c r="E476" s="608"/>
      <c r="F476" s="609"/>
      <c r="G476" s="167"/>
    </row>
    <row r="477" spans="1:10" ht="14.25" thickBot="1" x14ac:dyDescent="0.35">
      <c r="A477" s="606"/>
      <c r="B477" s="606"/>
      <c r="C477" s="610"/>
      <c r="D477" s="611"/>
      <c r="E477" s="611"/>
      <c r="F477" s="612"/>
      <c r="G477" s="167"/>
    </row>
    <row r="478" spans="1:10" ht="26.45" customHeight="1" x14ac:dyDescent="0.3">
      <c r="A478" s="585">
        <v>1</v>
      </c>
      <c r="B478" s="588" t="s">
        <v>2367</v>
      </c>
      <c r="C478" s="593" t="s">
        <v>2368</v>
      </c>
      <c r="D478" s="594"/>
      <c r="E478" s="594"/>
      <c r="F478" s="595"/>
      <c r="G478" s="167"/>
    </row>
    <row r="479" spans="1:10" x14ac:dyDescent="0.3">
      <c r="A479" s="586"/>
      <c r="B479" s="589"/>
      <c r="C479" s="615" t="s">
        <v>2369</v>
      </c>
      <c r="D479" s="616"/>
      <c r="E479" s="616"/>
      <c r="F479" s="617"/>
      <c r="G479" s="167"/>
    </row>
    <row r="480" spans="1:10" x14ac:dyDescent="0.3">
      <c r="A480" s="586"/>
      <c r="B480" s="589"/>
      <c r="C480" s="615" t="s">
        <v>2370</v>
      </c>
      <c r="D480" s="616"/>
      <c r="E480" s="616"/>
      <c r="F480" s="617"/>
      <c r="G480" s="167"/>
    </row>
    <row r="481" spans="1:7" ht="14.25" thickBot="1" x14ac:dyDescent="0.35">
      <c r="A481" s="613"/>
      <c r="B481" s="614"/>
      <c r="C481" s="618" t="s">
        <v>2371</v>
      </c>
      <c r="D481" s="619"/>
      <c r="E481" s="619"/>
      <c r="F481" s="620"/>
      <c r="G481" s="167"/>
    </row>
    <row r="482" spans="1:7" ht="14.25" thickBot="1" x14ac:dyDescent="0.35">
      <c r="A482" s="585">
        <v>2</v>
      </c>
      <c r="B482" s="588" t="s">
        <v>2372</v>
      </c>
      <c r="C482" s="596" t="s">
        <v>2373</v>
      </c>
      <c r="D482" s="597"/>
      <c r="E482" s="597"/>
      <c r="F482" s="598"/>
      <c r="G482" s="167"/>
    </row>
    <row r="483" spans="1:7" ht="14.25" thickBot="1" x14ac:dyDescent="0.35">
      <c r="A483" s="586"/>
      <c r="B483" s="589"/>
      <c r="C483" s="224" t="s">
        <v>26</v>
      </c>
      <c r="D483" s="599" t="s">
        <v>27</v>
      </c>
      <c r="E483" s="600"/>
      <c r="F483" s="225" t="s">
        <v>2374</v>
      </c>
      <c r="G483" s="167"/>
    </row>
    <row r="484" spans="1:7" ht="14.25" thickBot="1" x14ac:dyDescent="0.35">
      <c r="A484" s="586"/>
      <c r="B484" s="589"/>
      <c r="C484" s="226">
        <v>1</v>
      </c>
      <c r="D484" s="601"/>
      <c r="E484" s="602"/>
      <c r="F484" s="227"/>
      <c r="G484" s="167"/>
    </row>
    <row r="485" spans="1:7" ht="14.25" thickBot="1" x14ac:dyDescent="0.35">
      <c r="A485" s="586"/>
      <c r="B485" s="589"/>
      <c r="C485" s="226">
        <v>2</v>
      </c>
      <c r="D485" s="601"/>
      <c r="E485" s="602"/>
      <c r="F485" s="227"/>
      <c r="G485" s="167"/>
    </row>
    <row r="486" spans="1:7" ht="14.25" thickBot="1" x14ac:dyDescent="0.35">
      <c r="A486" s="586"/>
      <c r="B486" s="589"/>
      <c r="C486" s="226">
        <v>3</v>
      </c>
      <c r="D486" s="601"/>
      <c r="E486" s="602"/>
      <c r="F486" s="227"/>
      <c r="G486" s="167"/>
    </row>
    <row r="487" spans="1:7" ht="14.25" thickBot="1" x14ac:dyDescent="0.35">
      <c r="A487" s="586"/>
      <c r="B487" s="589"/>
      <c r="C487" s="226">
        <v>4</v>
      </c>
      <c r="D487" s="601"/>
      <c r="E487" s="602"/>
      <c r="F487" s="227"/>
      <c r="G487" s="167"/>
    </row>
    <row r="488" spans="1:7" ht="14.25" thickBot="1" x14ac:dyDescent="0.35">
      <c r="A488" s="586"/>
      <c r="B488" s="589"/>
      <c r="C488" s="226">
        <v>5</v>
      </c>
      <c r="D488" s="601"/>
      <c r="E488" s="602"/>
      <c r="F488" s="227"/>
      <c r="G488" s="167"/>
    </row>
    <row r="489" spans="1:7" ht="14.25" thickBot="1" x14ac:dyDescent="0.35">
      <c r="A489" s="587"/>
      <c r="B489" s="590"/>
      <c r="C489" s="228" t="s">
        <v>2375</v>
      </c>
      <c r="D489" s="603"/>
      <c r="E489" s="604"/>
      <c r="F489" s="229"/>
      <c r="G489" s="167"/>
    </row>
    <row r="490" spans="1:7" ht="14.25" thickBot="1" x14ac:dyDescent="0.35">
      <c r="A490" s="591">
        <v>3</v>
      </c>
      <c r="B490" s="592" t="s">
        <v>2376</v>
      </c>
      <c r="C490" s="596" t="s">
        <v>2377</v>
      </c>
      <c r="D490" s="597"/>
      <c r="E490" s="597"/>
      <c r="F490" s="598"/>
      <c r="G490" s="167"/>
    </row>
    <row r="491" spans="1:7" x14ac:dyDescent="0.3">
      <c r="A491" s="586"/>
      <c r="B491" s="589"/>
      <c r="C491" s="593"/>
      <c r="D491" s="594"/>
      <c r="E491" s="594"/>
      <c r="F491" s="595"/>
      <c r="G491" s="167"/>
    </row>
    <row r="492" spans="1:7" x14ac:dyDescent="0.3">
      <c r="A492" s="586"/>
      <c r="B492" s="589"/>
      <c r="C492" s="579" t="s">
        <v>2378</v>
      </c>
      <c r="D492" s="580"/>
      <c r="E492" s="580"/>
      <c r="F492" s="581"/>
      <c r="G492" s="167"/>
    </row>
    <row r="493" spans="1:7" x14ac:dyDescent="0.3">
      <c r="A493" s="586"/>
      <c r="B493" s="589"/>
      <c r="C493" s="564" t="s">
        <v>2379</v>
      </c>
      <c r="D493" s="565"/>
      <c r="E493" s="565"/>
      <c r="F493" s="566"/>
      <c r="G493" s="167"/>
    </row>
    <row r="494" spans="1:7" x14ac:dyDescent="0.3">
      <c r="A494" s="586"/>
      <c r="B494" s="589"/>
      <c r="C494" s="564" t="s">
        <v>2380</v>
      </c>
      <c r="D494" s="565"/>
      <c r="E494" s="565"/>
      <c r="F494" s="566"/>
      <c r="G494" s="167"/>
    </row>
    <row r="495" spans="1:7" x14ac:dyDescent="0.3">
      <c r="A495" s="586"/>
      <c r="B495" s="589"/>
      <c r="C495" s="564" t="s">
        <v>2375</v>
      </c>
      <c r="D495" s="565"/>
      <c r="E495" s="565"/>
      <c r="F495" s="566"/>
      <c r="G495" s="167"/>
    </row>
    <row r="496" spans="1:7" x14ac:dyDescent="0.3">
      <c r="A496" s="586"/>
      <c r="B496" s="589"/>
      <c r="C496" s="564" t="s">
        <v>2381</v>
      </c>
      <c r="D496" s="565"/>
      <c r="E496" s="565"/>
      <c r="F496" s="566"/>
      <c r="G496" s="167"/>
    </row>
    <row r="497" spans="1:16" x14ac:dyDescent="0.3">
      <c r="A497" s="586"/>
      <c r="B497" s="589"/>
      <c r="C497" s="564" t="s">
        <v>2382</v>
      </c>
      <c r="D497" s="565"/>
      <c r="E497" s="565"/>
      <c r="F497" s="566"/>
      <c r="G497" s="167"/>
    </row>
    <row r="498" spans="1:16" x14ac:dyDescent="0.3">
      <c r="A498" s="586"/>
      <c r="B498" s="589"/>
      <c r="C498" s="564" t="s">
        <v>2383</v>
      </c>
      <c r="D498" s="565"/>
      <c r="E498" s="565"/>
      <c r="F498" s="566"/>
      <c r="G498" s="167"/>
    </row>
    <row r="499" spans="1:16" ht="26.45" customHeight="1" x14ac:dyDescent="0.3">
      <c r="A499" s="586"/>
      <c r="B499" s="589"/>
      <c r="C499" s="579" t="s">
        <v>2384</v>
      </c>
      <c r="D499" s="580"/>
      <c r="E499" s="580"/>
      <c r="F499" s="581"/>
      <c r="G499" s="167"/>
    </row>
    <row r="500" spans="1:16" ht="14.25" thickBot="1" x14ac:dyDescent="0.35">
      <c r="A500" s="587"/>
      <c r="B500" s="590"/>
      <c r="C500" s="582"/>
      <c r="D500" s="583"/>
      <c r="E500" s="583"/>
      <c r="F500" s="584"/>
      <c r="G500" s="167"/>
    </row>
    <row r="501" spans="1:16" ht="14.25" thickBot="1" x14ac:dyDescent="0.35"/>
    <row r="502" spans="1:16" ht="54.75" thickBot="1" x14ac:dyDescent="0.35">
      <c r="A502" s="585">
        <v>4</v>
      </c>
      <c r="B502" s="588" t="s">
        <v>2385</v>
      </c>
      <c r="C502" s="230" t="s">
        <v>26</v>
      </c>
      <c r="D502" s="231" t="s">
        <v>2386</v>
      </c>
      <c r="E502" s="230" t="s">
        <v>2374</v>
      </c>
      <c r="F502" s="232" t="s">
        <v>2387</v>
      </c>
    </row>
    <row r="503" spans="1:16" ht="14.25" thickBot="1" x14ac:dyDescent="0.35">
      <c r="A503" s="586"/>
      <c r="B503" s="589"/>
      <c r="C503" s="233">
        <v>1</v>
      </c>
      <c r="D503" s="234"/>
      <c r="E503" s="235"/>
      <c r="F503" s="236"/>
    </row>
    <row r="504" spans="1:16" ht="14.25" thickBot="1" x14ac:dyDescent="0.35">
      <c r="A504" s="587"/>
      <c r="B504" s="590"/>
      <c r="C504" s="237">
        <v>2</v>
      </c>
      <c r="D504" s="238"/>
      <c r="E504" s="239"/>
      <c r="F504" s="229"/>
    </row>
    <row r="505" spans="1:16" ht="13.15" customHeight="1" x14ac:dyDescent="0.3">
      <c r="A505" s="591">
        <v>5</v>
      </c>
      <c r="B505" s="592" t="s">
        <v>2388</v>
      </c>
      <c r="C505" s="593" t="s">
        <v>2389</v>
      </c>
      <c r="D505" s="594"/>
      <c r="E505" s="594"/>
      <c r="F505" s="595"/>
    </row>
    <row r="506" spans="1:16" ht="13.15" customHeight="1" x14ac:dyDescent="0.3">
      <c r="A506" s="586"/>
      <c r="B506" s="589"/>
      <c r="C506" s="564" t="s">
        <v>2390</v>
      </c>
      <c r="D506" s="565"/>
      <c r="E506" s="565"/>
      <c r="F506" s="566"/>
    </row>
    <row r="507" spans="1:16" ht="13.15" customHeight="1" x14ac:dyDescent="0.3">
      <c r="A507" s="586"/>
      <c r="B507" s="589"/>
      <c r="C507" s="564" t="s">
        <v>2391</v>
      </c>
      <c r="D507" s="565"/>
      <c r="E507" s="565"/>
      <c r="F507" s="566"/>
    </row>
    <row r="508" spans="1:16" ht="13.15" customHeight="1" x14ac:dyDescent="0.3">
      <c r="A508" s="586"/>
      <c r="B508" s="589"/>
      <c r="C508" s="564" t="s">
        <v>1849</v>
      </c>
      <c r="D508" s="565"/>
      <c r="E508" s="565"/>
      <c r="F508" s="566"/>
    </row>
    <row r="509" spans="1:16" ht="14.25" thickBot="1" x14ac:dyDescent="0.35">
      <c r="A509" s="587"/>
      <c r="B509" s="590"/>
      <c r="C509" s="567" t="s">
        <v>1850</v>
      </c>
      <c r="D509" s="568"/>
      <c r="E509" s="568"/>
      <c r="F509" s="569"/>
    </row>
    <row r="511" spans="1:16" x14ac:dyDescent="0.3">
      <c r="A511" s="570" t="s">
        <v>2392</v>
      </c>
      <c r="B511" s="570"/>
      <c r="C511" s="570"/>
      <c r="D511" s="570"/>
      <c r="E511" s="570"/>
      <c r="F511" s="570"/>
      <c r="G511" s="570"/>
      <c r="H511" s="570"/>
      <c r="I511" s="570"/>
      <c r="J511" s="570"/>
      <c r="K511" s="570"/>
      <c r="L511" s="570"/>
      <c r="M511" s="570"/>
      <c r="N511" s="570"/>
      <c r="O511" s="570"/>
      <c r="P511" s="167"/>
    </row>
    <row r="512" spans="1:16" x14ac:dyDescent="0.3">
      <c r="A512" s="570"/>
      <c r="B512" s="570"/>
      <c r="C512" s="570"/>
      <c r="D512" s="570"/>
      <c r="E512" s="570"/>
      <c r="F512" s="570"/>
      <c r="G512" s="570"/>
      <c r="H512" s="570"/>
      <c r="I512" s="570"/>
      <c r="J512" s="570"/>
      <c r="K512" s="570"/>
      <c r="L512" s="570"/>
      <c r="M512" s="570"/>
      <c r="N512" s="570"/>
      <c r="O512" s="570"/>
      <c r="P512" s="167"/>
    </row>
    <row r="513" spans="1:16" x14ac:dyDescent="0.3">
      <c r="A513" s="571" t="s">
        <v>2393</v>
      </c>
      <c r="B513" s="571"/>
      <c r="C513" s="571"/>
      <c r="D513" s="571"/>
      <c r="E513" s="571"/>
      <c r="F513" s="571"/>
      <c r="G513" s="571"/>
      <c r="I513" s="51"/>
      <c r="J513" s="51"/>
      <c r="P513" s="167"/>
    </row>
    <row r="514" spans="1:16" x14ac:dyDescent="0.3">
      <c r="A514" s="572" t="s">
        <v>2351</v>
      </c>
      <c r="B514" s="572"/>
      <c r="C514" s="572"/>
      <c r="P514" s="167"/>
    </row>
    <row r="515" spans="1:16" ht="14.25" thickBot="1" x14ac:dyDescent="0.35">
      <c r="P515" s="167"/>
    </row>
    <row r="516" spans="1:16" ht="14.25" thickBot="1" x14ac:dyDescent="0.35">
      <c r="A516" s="573" t="s">
        <v>1316</v>
      </c>
      <c r="B516" s="574"/>
      <c r="C516" s="574"/>
      <c r="D516" s="574"/>
      <c r="E516" s="574"/>
      <c r="F516" s="575"/>
      <c r="G516" s="576" t="s">
        <v>1317</v>
      </c>
      <c r="H516" s="577"/>
      <c r="I516" s="578"/>
      <c r="J516" s="576" t="s">
        <v>1318</v>
      </c>
      <c r="K516" s="577"/>
      <c r="L516" s="577"/>
      <c r="M516" s="577"/>
      <c r="N516" s="577"/>
      <c r="O516" s="578"/>
      <c r="P516" s="167"/>
    </row>
    <row r="517" spans="1:16" ht="14.25" thickBot="1" x14ac:dyDescent="0.35">
      <c r="A517" s="557" t="s">
        <v>1319</v>
      </c>
      <c r="B517" s="558"/>
      <c r="C517" s="558"/>
      <c r="D517" s="559"/>
      <c r="E517" s="560" t="s">
        <v>1320</v>
      </c>
      <c r="F517" s="561"/>
      <c r="G517" s="557" t="s">
        <v>1319</v>
      </c>
      <c r="H517" s="558"/>
      <c r="I517" s="559"/>
      <c r="J517" s="560" t="s">
        <v>1319</v>
      </c>
      <c r="K517" s="558"/>
      <c r="L517" s="558"/>
      <c r="M517" s="558"/>
      <c r="N517" s="561"/>
      <c r="O517" s="52"/>
      <c r="P517" s="167"/>
    </row>
    <row r="518" spans="1:16" ht="108.75" thickBot="1" x14ac:dyDescent="0.35">
      <c r="A518" s="53" t="s">
        <v>1321</v>
      </c>
      <c r="B518" s="54" t="s">
        <v>2394</v>
      </c>
      <c r="C518" s="54" t="s">
        <v>2395</v>
      </c>
      <c r="D518" s="54" t="s">
        <v>1324</v>
      </c>
      <c r="E518" s="54" t="s">
        <v>1325</v>
      </c>
      <c r="F518" s="54" t="s">
        <v>1326</v>
      </c>
      <c r="G518" s="54" t="s">
        <v>1327</v>
      </c>
      <c r="H518" s="54" t="s">
        <v>2396</v>
      </c>
      <c r="I518" s="54" t="s">
        <v>2397</v>
      </c>
      <c r="J518" s="54" t="s">
        <v>2398</v>
      </c>
      <c r="K518" s="54" t="s">
        <v>1328</v>
      </c>
      <c r="L518" s="54" t="s">
        <v>2399</v>
      </c>
      <c r="M518" s="54" t="s">
        <v>2400</v>
      </c>
      <c r="N518" s="54" t="s">
        <v>2401</v>
      </c>
      <c r="O518" s="54" t="s">
        <v>2402</v>
      </c>
      <c r="P518" s="167"/>
    </row>
    <row r="519" spans="1:16" ht="14.25" thickBot="1" x14ac:dyDescent="0.35">
      <c r="A519" s="55"/>
      <c r="B519" s="56"/>
      <c r="C519" s="56"/>
      <c r="D519" s="56"/>
      <c r="E519" s="37"/>
      <c r="F519" s="57"/>
      <c r="G519" s="56"/>
      <c r="H519" s="37"/>
      <c r="I519" s="56"/>
      <c r="J519" s="56"/>
      <c r="K519" s="56"/>
      <c r="L519" s="37"/>
      <c r="M519" s="56"/>
      <c r="N519" s="37"/>
      <c r="O519" s="56"/>
      <c r="P519" s="167"/>
    </row>
    <row r="520" spans="1:16" ht="14.25" thickBot="1" x14ac:dyDescent="0.35">
      <c r="A520" s="55"/>
      <c r="B520" s="56"/>
      <c r="C520" s="56"/>
      <c r="D520" s="56"/>
      <c r="E520" s="37"/>
      <c r="F520" s="57"/>
      <c r="G520" s="56"/>
      <c r="H520" s="37"/>
      <c r="I520" s="56"/>
      <c r="J520" s="56"/>
      <c r="K520" s="56"/>
      <c r="L520" s="37"/>
      <c r="M520" s="56"/>
      <c r="N520" s="37"/>
      <c r="O520" s="56"/>
      <c r="P520" s="167"/>
    </row>
    <row r="521" spans="1:16" ht="14.25" thickBot="1" x14ac:dyDescent="0.35">
      <c r="A521" s="55"/>
      <c r="B521" s="37"/>
      <c r="C521" s="56"/>
      <c r="D521" s="56"/>
      <c r="E521" s="37"/>
      <c r="F521" s="37"/>
      <c r="G521" s="56"/>
      <c r="H521" s="37"/>
      <c r="I521" s="56"/>
      <c r="J521" s="56"/>
      <c r="K521" s="56"/>
      <c r="L521" s="37"/>
      <c r="M521" s="56"/>
      <c r="N521" s="56"/>
      <c r="O521" s="56"/>
      <c r="P521" s="167"/>
    </row>
    <row r="522" spans="1:16" ht="14.25" thickBot="1" x14ac:dyDescent="0.35">
      <c r="A522" s="55"/>
      <c r="B522" s="37"/>
      <c r="C522" s="56"/>
      <c r="D522" s="56"/>
      <c r="E522" s="37"/>
      <c r="F522" s="37"/>
      <c r="G522" s="56"/>
      <c r="H522" s="37"/>
      <c r="I522" s="56"/>
      <c r="J522" s="56"/>
      <c r="K522" s="56"/>
      <c r="L522" s="37"/>
      <c r="M522" s="56"/>
      <c r="N522" s="56"/>
      <c r="O522" s="56"/>
      <c r="P522" s="167"/>
    </row>
    <row r="523" spans="1:16" ht="14.25" thickBot="1" x14ac:dyDescent="0.35">
      <c r="A523" s="55"/>
      <c r="B523" s="37"/>
      <c r="C523" s="56"/>
      <c r="D523" s="56"/>
      <c r="E523" s="37"/>
      <c r="F523" s="37"/>
      <c r="G523" s="56"/>
      <c r="H523" s="37"/>
      <c r="I523" s="56"/>
      <c r="J523" s="56"/>
      <c r="K523" s="56"/>
      <c r="L523" s="37"/>
      <c r="M523" s="56"/>
      <c r="N523" s="56"/>
      <c r="O523" s="56"/>
      <c r="P523" s="167"/>
    </row>
    <row r="524" spans="1:16" x14ac:dyDescent="0.3">
      <c r="P524" s="167"/>
    </row>
    <row r="525" spans="1:16" x14ac:dyDescent="0.3">
      <c r="A525" s="562" t="s">
        <v>2151</v>
      </c>
      <c r="B525" s="562"/>
      <c r="C525" s="562"/>
      <c r="D525" s="562"/>
      <c r="E525" s="562"/>
      <c r="F525" s="562"/>
      <c r="G525" s="562"/>
      <c r="P525" s="167"/>
    </row>
    <row r="526" spans="1:16" x14ac:dyDescent="0.3">
      <c r="A526" s="51"/>
      <c r="B526" s="51"/>
      <c r="C526" s="51"/>
      <c r="D526" s="51"/>
      <c r="E526" s="51"/>
      <c r="F526" s="51"/>
      <c r="G526" s="51"/>
      <c r="P526" s="167"/>
    </row>
    <row r="527" spans="1:16" x14ac:dyDescent="0.3">
      <c r="A527" s="563"/>
      <c r="B527" s="563"/>
      <c r="C527" s="563"/>
      <c r="D527" s="563"/>
      <c r="E527" s="563"/>
      <c r="F527" s="563"/>
      <c r="G527" s="563"/>
      <c r="P527" s="167"/>
    </row>
  </sheetData>
  <mergeCells count="455">
    <mergeCell ref="A3:F4"/>
    <mergeCell ref="A6:B6"/>
    <mergeCell ref="A8:B8"/>
    <mergeCell ref="A10:B10"/>
    <mergeCell ref="A12:B12"/>
    <mergeCell ref="A14:B14"/>
    <mergeCell ref="A448:C449"/>
    <mergeCell ref="A16:B16"/>
    <mergeCell ref="A18:B18"/>
    <mergeCell ref="A19:B19"/>
    <mergeCell ref="A21:A38"/>
    <mergeCell ref="B21:B22"/>
    <mergeCell ref="C21:C22"/>
    <mergeCell ref="B31:B34"/>
    <mergeCell ref="C31:C34"/>
    <mergeCell ref="B35:B38"/>
    <mergeCell ref="C35:C38"/>
    <mergeCell ref="A40:A47"/>
    <mergeCell ref="A49:A56"/>
    <mergeCell ref="D59:I59"/>
    <mergeCell ref="D61:G61"/>
    <mergeCell ref="D62:G62"/>
    <mergeCell ref="A64:B64"/>
    <mergeCell ref="C64:G64"/>
    <mergeCell ref="D21:D22"/>
    <mergeCell ref="E21:F21"/>
    <mergeCell ref="G21:G22"/>
    <mergeCell ref="B23:B26"/>
    <mergeCell ref="C23:C26"/>
    <mergeCell ref="B27:B30"/>
    <mergeCell ref="C27:C30"/>
    <mergeCell ref="A75:B75"/>
    <mergeCell ref="C75:E75"/>
    <mergeCell ref="E76:F76"/>
    <mergeCell ref="A77:A78"/>
    <mergeCell ref="B77:C78"/>
    <mergeCell ref="D77:D78"/>
    <mergeCell ref="A65:B65"/>
    <mergeCell ref="C65:G65"/>
    <mergeCell ref="A66:B69"/>
    <mergeCell ref="A70:B73"/>
    <mergeCell ref="A74:B74"/>
    <mergeCell ref="C74:E74"/>
    <mergeCell ref="B83:C83"/>
    <mergeCell ref="B84:C84"/>
    <mergeCell ref="B85:C85"/>
    <mergeCell ref="B86:C86"/>
    <mergeCell ref="B87:C87"/>
    <mergeCell ref="B88:C88"/>
    <mergeCell ref="G77:H78"/>
    <mergeCell ref="A79:C79"/>
    <mergeCell ref="B80:C80"/>
    <mergeCell ref="G80:H80"/>
    <mergeCell ref="B81:C81"/>
    <mergeCell ref="B82:C82"/>
    <mergeCell ref="B95:C95"/>
    <mergeCell ref="B96:C96"/>
    <mergeCell ref="B97:C97"/>
    <mergeCell ref="B98:C98"/>
    <mergeCell ref="B99:C99"/>
    <mergeCell ref="B100:C100"/>
    <mergeCell ref="B89:C89"/>
    <mergeCell ref="B90:C90"/>
    <mergeCell ref="B91:C91"/>
    <mergeCell ref="B92:C92"/>
    <mergeCell ref="B93:C93"/>
    <mergeCell ref="B94:C94"/>
    <mergeCell ref="B119:C119"/>
    <mergeCell ref="B120:C120"/>
    <mergeCell ref="B121:C121"/>
    <mergeCell ref="B122:C122"/>
    <mergeCell ref="A123:D123"/>
    <mergeCell ref="B124:C124"/>
    <mergeCell ref="B101:C101"/>
    <mergeCell ref="B102:C102"/>
    <mergeCell ref="B103:C103"/>
    <mergeCell ref="B113:C113"/>
    <mergeCell ref="B117:C117"/>
    <mergeCell ref="B118:C118"/>
    <mergeCell ref="H129:H130"/>
    <mergeCell ref="B131:C131"/>
    <mergeCell ref="B132:C132"/>
    <mergeCell ref="B125:C125"/>
    <mergeCell ref="B126:C126"/>
    <mergeCell ref="A127:D127"/>
    <mergeCell ref="B128:C128"/>
    <mergeCell ref="A129:A130"/>
    <mergeCell ref="B129:C129"/>
    <mergeCell ref="B130:C130"/>
    <mergeCell ref="D129:D130"/>
    <mergeCell ref="B133:C133"/>
    <mergeCell ref="B134:C134"/>
    <mergeCell ref="B135:C135"/>
    <mergeCell ref="B136:C136"/>
    <mergeCell ref="A137:C137"/>
    <mergeCell ref="B138:C138"/>
    <mergeCell ref="E129:E130"/>
    <mergeCell ref="F129:F130"/>
    <mergeCell ref="G129:G130"/>
    <mergeCell ref="B148:H148"/>
    <mergeCell ref="C149:H149"/>
    <mergeCell ref="C150:H150"/>
    <mergeCell ref="C151:H151"/>
    <mergeCell ref="C152:H152"/>
    <mergeCell ref="C153:H153"/>
    <mergeCell ref="B139:C139"/>
    <mergeCell ref="B140:C140"/>
    <mergeCell ref="B142:G142"/>
    <mergeCell ref="B143:G143"/>
    <mergeCell ref="B145:H145"/>
    <mergeCell ref="B147:H147"/>
    <mergeCell ref="H161:H162"/>
    <mergeCell ref="I161:I162"/>
    <mergeCell ref="J161:J162"/>
    <mergeCell ref="A170:C170"/>
    <mergeCell ref="A171:E171"/>
    <mergeCell ref="A173:I173"/>
    <mergeCell ref="C154:H154"/>
    <mergeCell ref="C155:H155"/>
    <mergeCell ref="A156:B156"/>
    <mergeCell ref="A157:C157"/>
    <mergeCell ref="B159:J159"/>
    <mergeCell ref="A161:A162"/>
    <mergeCell ref="D161:D162"/>
    <mergeCell ref="E161:E162"/>
    <mergeCell ref="F161:F162"/>
    <mergeCell ref="G161:G162"/>
    <mergeCell ref="M183:M184"/>
    <mergeCell ref="A189:C189"/>
    <mergeCell ref="A191:H192"/>
    <mergeCell ref="A175:I175"/>
    <mergeCell ref="A177:L178"/>
    <mergeCell ref="A180:J180"/>
    <mergeCell ref="A181:J181"/>
    <mergeCell ref="A183:A184"/>
    <mergeCell ref="B183:B184"/>
    <mergeCell ref="C183:C184"/>
    <mergeCell ref="D183:D184"/>
    <mergeCell ref="E183:E184"/>
    <mergeCell ref="G183:G184"/>
    <mergeCell ref="A194:G194"/>
    <mergeCell ref="A195:G195"/>
    <mergeCell ref="A203:C203"/>
    <mergeCell ref="A205:G205"/>
    <mergeCell ref="A207:H207"/>
    <mergeCell ref="A209:B209"/>
    <mergeCell ref="H183:H184"/>
    <mergeCell ref="K183:K184"/>
    <mergeCell ref="L183:L184"/>
    <mergeCell ref="I215:I216"/>
    <mergeCell ref="A218:A219"/>
    <mergeCell ref="A220:A224"/>
    <mergeCell ref="E225:F225"/>
    <mergeCell ref="A227:G227"/>
    <mergeCell ref="A229:G229"/>
    <mergeCell ref="A210:B210"/>
    <mergeCell ref="A212:H213"/>
    <mergeCell ref="A215:A216"/>
    <mergeCell ref="B215:B216"/>
    <mergeCell ref="C215:C216"/>
    <mergeCell ref="D215:D216"/>
    <mergeCell ref="E215:E216"/>
    <mergeCell ref="G215:G216"/>
    <mergeCell ref="H215:H216"/>
    <mergeCell ref="F239:F240"/>
    <mergeCell ref="H239:H240"/>
    <mergeCell ref="I239:I240"/>
    <mergeCell ref="J239:J240"/>
    <mergeCell ref="A243:G243"/>
    <mergeCell ref="A245:G245"/>
    <mergeCell ref="A231:D231"/>
    <mergeCell ref="A232:B232"/>
    <mergeCell ref="A234:I235"/>
    <mergeCell ref="D238:G238"/>
    <mergeCell ref="H238:I238"/>
    <mergeCell ref="A239:A240"/>
    <mergeCell ref="B239:B240"/>
    <mergeCell ref="C239:C240"/>
    <mergeCell ref="D239:D240"/>
    <mergeCell ref="E239:E240"/>
    <mergeCell ref="A257:B257"/>
    <mergeCell ref="A259:H259"/>
    <mergeCell ref="A261:H261"/>
    <mergeCell ref="A263:F264"/>
    <mergeCell ref="A266:B266"/>
    <mergeCell ref="A267:C267"/>
    <mergeCell ref="A247:H248"/>
    <mergeCell ref="A253:A254"/>
    <mergeCell ref="B253:B254"/>
    <mergeCell ref="C253:C254"/>
    <mergeCell ref="D253:E253"/>
    <mergeCell ref="F253:G253"/>
    <mergeCell ref="H253:H254"/>
    <mergeCell ref="A278:F278"/>
    <mergeCell ref="A280:G281"/>
    <mergeCell ref="A283:C283"/>
    <mergeCell ref="A285:A286"/>
    <mergeCell ref="B285:F285"/>
    <mergeCell ref="B286:F286"/>
    <mergeCell ref="G285:G286"/>
    <mergeCell ref="A269:A270"/>
    <mergeCell ref="B269:B270"/>
    <mergeCell ref="C269:C270"/>
    <mergeCell ref="D269:D270"/>
    <mergeCell ref="A273:B273"/>
    <mergeCell ref="A276:F276"/>
    <mergeCell ref="A292:G292"/>
    <mergeCell ref="A294:G294"/>
    <mergeCell ref="A296:G296"/>
    <mergeCell ref="A297:G297"/>
    <mergeCell ref="A298:H298"/>
    <mergeCell ref="A299:H299"/>
    <mergeCell ref="H285:H286"/>
    <mergeCell ref="A287:A288"/>
    <mergeCell ref="B287:B288"/>
    <mergeCell ref="C287:C288"/>
    <mergeCell ref="D287:D288"/>
    <mergeCell ref="F287:G287"/>
    <mergeCell ref="H287:H288"/>
    <mergeCell ref="B309:E309"/>
    <mergeCell ref="B312:H312"/>
    <mergeCell ref="B314:H314"/>
    <mergeCell ref="B315:H315"/>
    <mergeCell ref="A316:F317"/>
    <mergeCell ref="A319:F319"/>
    <mergeCell ref="A301:H302"/>
    <mergeCell ref="A305:A306"/>
    <mergeCell ref="B305:B306"/>
    <mergeCell ref="C305:C306"/>
    <mergeCell ref="D305:D306"/>
    <mergeCell ref="E305:F305"/>
    <mergeCell ref="G305:G306"/>
    <mergeCell ref="H305:H306"/>
    <mergeCell ref="A331:F331"/>
    <mergeCell ref="A333:T334"/>
    <mergeCell ref="B335:C335"/>
    <mergeCell ref="K335:P335"/>
    <mergeCell ref="Q335:T335"/>
    <mergeCell ref="A336:C336"/>
    <mergeCell ref="K336:P336"/>
    <mergeCell ref="Q336:T336"/>
    <mergeCell ref="A320:F320"/>
    <mergeCell ref="A323:A324"/>
    <mergeCell ref="B323:B324"/>
    <mergeCell ref="C323:E323"/>
    <mergeCell ref="F323:F324"/>
    <mergeCell ref="A329:F329"/>
    <mergeCell ref="A339:T339"/>
    <mergeCell ref="A340:T340"/>
    <mergeCell ref="A341:T341"/>
    <mergeCell ref="A342:T342"/>
    <mergeCell ref="A343:T343"/>
    <mergeCell ref="A344:T344"/>
    <mergeCell ref="A337:C337"/>
    <mergeCell ref="K337:P337"/>
    <mergeCell ref="Q337:T337"/>
    <mergeCell ref="B338:C338"/>
    <mergeCell ref="K338:P338"/>
    <mergeCell ref="Q338:T338"/>
    <mergeCell ref="A357:T357"/>
    <mergeCell ref="A358:T358"/>
    <mergeCell ref="U340:U358"/>
    <mergeCell ref="A359:T359"/>
    <mergeCell ref="A360:T360"/>
    <mergeCell ref="A361:T361"/>
    <mergeCell ref="A351:T351"/>
    <mergeCell ref="A352:T352"/>
    <mergeCell ref="A353:T353"/>
    <mergeCell ref="A354:T354"/>
    <mergeCell ref="A355:T355"/>
    <mergeCell ref="A356:T356"/>
    <mergeCell ref="A345:T345"/>
    <mergeCell ref="A346:T346"/>
    <mergeCell ref="A347:T347"/>
    <mergeCell ref="A348:T348"/>
    <mergeCell ref="A349:T349"/>
    <mergeCell ref="A350:T350"/>
    <mergeCell ref="A380:T380"/>
    <mergeCell ref="A381:T381"/>
    <mergeCell ref="A382:T382"/>
    <mergeCell ref="A383:T383"/>
    <mergeCell ref="A384:T384"/>
    <mergeCell ref="U359:U384"/>
    <mergeCell ref="A374:T374"/>
    <mergeCell ref="A375:T375"/>
    <mergeCell ref="A376:T376"/>
    <mergeCell ref="A377:T377"/>
    <mergeCell ref="A378:T378"/>
    <mergeCell ref="A379:T379"/>
    <mergeCell ref="A368:T368"/>
    <mergeCell ref="A369:T369"/>
    <mergeCell ref="A370:T370"/>
    <mergeCell ref="A371:T371"/>
    <mergeCell ref="A372:T372"/>
    <mergeCell ref="A373:T373"/>
    <mergeCell ref="A362:T362"/>
    <mergeCell ref="A363:T363"/>
    <mergeCell ref="A364:T364"/>
    <mergeCell ref="A365:T365"/>
    <mergeCell ref="A366:T366"/>
    <mergeCell ref="A367:T367"/>
    <mergeCell ref="A389:B389"/>
    <mergeCell ref="C389:K389"/>
    <mergeCell ref="L389:N389"/>
    <mergeCell ref="A390:B390"/>
    <mergeCell ref="C390:K390"/>
    <mergeCell ref="L390:N390"/>
    <mergeCell ref="A385:T385"/>
    <mergeCell ref="A386:B386"/>
    <mergeCell ref="C386:K386"/>
    <mergeCell ref="A387:B387"/>
    <mergeCell ref="C387:K387"/>
    <mergeCell ref="A388:B388"/>
    <mergeCell ref="C388:K388"/>
    <mergeCell ref="L388:N388"/>
    <mergeCell ref="L393:N393"/>
    <mergeCell ref="A394:B394"/>
    <mergeCell ref="C394:K394"/>
    <mergeCell ref="A395:B395"/>
    <mergeCell ref="C395:K395"/>
    <mergeCell ref="L395:N395"/>
    <mergeCell ref="A391:B391"/>
    <mergeCell ref="C391:K391"/>
    <mergeCell ref="A392:B392"/>
    <mergeCell ref="C392:K392"/>
    <mergeCell ref="A393:B393"/>
    <mergeCell ref="C393:K393"/>
    <mergeCell ref="A398:B398"/>
    <mergeCell ref="C398:K398"/>
    <mergeCell ref="L398:N398"/>
    <mergeCell ref="A399:B399"/>
    <mergeCell ref="C399:K399"/>
    <mergeCell ref="L399:N399"/>
    <mergeCell ref="A396:B396"/>
    <mergeCell ref="C396:K396"/>
    <mergeCell ref="L396:N396"/>
    <mergeCell ref="A397:B397"/>
    <mergeCell ref="C397:K397"/>
    <mergeCell ref="L397:N397"/>
    <mergeCell ref="A407:A408"/>
    <mergeCell ref="C407:C408"/>
    <mergeCell ref="D407:D408"/>
    <mergeCell ref="E407:E408"/>
    <mergeCell ref="F407:F408"/>
    <mergeCell ref="G407:G408"/>
    <mergeCell ref="A401:K401"/>
    <mergeCell ref="A404:K404"/>
    <mergeCell ref="A405:B406"/>
    <mergeCell ref="C405:C406"/>
    <mergeCell ref="D405:D406"/>
    <mergeCell ref="E405:E406"/>
    <mergeCell ref="F405:F406"/>
    <mergeCell ref="G405:G406"/>
    <mergeCell ref="C420:E420"/>
    <mergeCell ref="C422:E422"/>
    <mergeCell ref="C423:E423"/>
    <mergeCell ref="C424:E424"/>
    <mergeCell ref="C425:E425"/>
    <mergeCell ref="C426:E426"/>
    <mergeCell ref="E410:K410"/>
    <mergeCell ref="A411:K411"/>
    <mergeCell ref="D412:K412"/>
    <mergeCell ref="C415:E415"/>
    <mergeCell ref="C416:E416"/>
    <mergeCell ref="C417:E417"/>
    <mergeCell ref="A434:A435"/>
    <mergeCell ref="C434:C435"/>
    <mergeCell ref="D434:D435"/>
    <mergeCell ref="E434:E435"/>
    <mergeCell ref="F434:F435"/>
    <mergeCell ref="G434:G435"/>
    <mergeCell ref="A428:K428"/>
    <mergeCell ref="A431:K431"/>
    <mergeCell ref="A432:B433"/>
    <mergeCell ref="C432:C433"/>
    <mergeCell ref="D432:D433"/>
    <mergeCell ref="E432:E433"/>
    <mergeCell ref="F432:F433"/>
    <mergeCell ref="G432:G433"/>
    <mergeCell ref="I457:I458"/>
    <mergeCell ref="A444:H444"/>
    <mergeCell ref="A445:H445"/>
    <mergeCell ref="A447:I447"/>
    <mergeCell ref="J447:J448"/>
    <mergeCell ref="A452:F452"/>
    <mergeCell ref="E437:K437"/>
    <mergeCell ref="A438:K438"/>
    <mergeCell ref="D439:K439"/>
    <mergeCell ref="A441:H441"/>
    <mergeCell ref="A442:H442"/>
    <mergeCell ref="A443:H443"/>
    <mergeCell ref="A464:G464"/>
    <mergeCell ref="A466:G466"/>
    <mergeCell ref="A468:F469"/>
    <mergeCell ref="B471:F471"/>
    <mergeCell ref="A473:B473"/>
    <mergeCell ref="A474:C474"/>
    <mergeCell ref="A453:E453"/>
    <mergeCell ref="A455:C455"/>
    <mergeCell ref="A457:A458"/>
    <mergeCell ref="B457:B458"/>
    <mergeCell ref="D457:H457"/>
    <mergeCell ref="A476:A477"/>
    <mergeCell ref="B476:B477"/>
    <mergeCell ref="C476:F477"/>
    <mergeCell ref="A478:A481"/>
    <mergeCell ref="B478:B481"/>
    <mergeCell ref="C478:F478"/>
    <mergeCell ref="C479:F479"/>
    <mergeCell ref="C480:F480"/>
    <mergeCell ref="C481:F481"/>
    <mergeCell ref="A482:A489"/>
    <mergeCell ref="B482:B489"/>
    <mergeCell ref="C482:F482"/>
    <mergeCell ref="D483:E483"/>
    <mergeCell ref="D484:E484"/>
    <mergeCell ref="D485:E485"/>
    <mergeCell ref="D486:E486"/>
    <mergeCell ref="D487:E487"/>
    <mergeCell ref="D488:E488"/>
    <mergeCell ref="D489:E489"/>
    <mergeCell ref="C498:F498"/>
    <mergeCell ref="C499:F499"/>
    <mergeCell ref="C500:F500"/>
    <mergeCell ref="A502:A504"/>
    <mergeCell ref="B502:B504"/>
    <mergeCell ref="A505:A509"/>
    <mergeCell ref="B505:B509"/>
    <mergeCell ref="C505:F505"/>
    <mergeCell ref="C506:F506"/>
    <mergeCell ref="C507:F507"/>
    <mergeCell ref="A490:A500"/>
    <mergeCell ref="B490:B500"/>
    <mergeCell ref="C490:F490"/>
    <mergeCell ref="C491:F491"/>
    <mergeCell ref="C492:F492"/>
    <mergeCell ref="C493:F493"/>
    <mergeCell ref="C494:F494"/>
    <mergeCell ref="C495:F495"/>
    <mergeCell ref="C496:F496"/>
    <mergeCell ref="C497:F497"/>
    <mergeCell ref="A517:D517"/>
    <mergeCell ref="E517:F517"/>
    <mergeCell ref="G517:I517"/>
    <mergeCell ref="J517:N517"/>
    <mergeCell ref="A525:G525"/>
    <mergeCell ref="A527:G527"/>
    <mergeCell ref="C508:F508"/>
    <mergeCell ref="C509:F509"/>
    <mergeCell ref="A511:O512"/>
    <mergeCell ref="A513:G513"/>
    <mergeCell ref="A514:C514"/>
    <mergeCell ref="A516:F516"/>
    <mergeCell ref="G516:I516"/>
    <mergeCell ref="J516:O51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E248"/>
  <sheetViews>
    <sheetView zoomScale="80" zoomScaleNormal="80" workbookViewId="0">
      <selection activeCell="F15" sqref="F15"/>
    </sheetView>
  </sheetViews>
  <sheetFormatPr baseColWidth="10" defaultColWidth="11.5703125" defaultRowHeight="13.5" x14ac:dyDescent="0.3"/>
  <cols>
    <col min="1" max="1" width="24.7109375" style="30" customWidth="1"/>
    <col min="2" max="2" width="24.28515625" style="30" customWidth="1"/>
    <col min="3" max="3" width="24.42578125" style="30" customWidth="1"/>
    <col min="4" max="4" width="8" style="30" customWidth="1"/>
    <col min="5" max="16384" width="11.5703125" style="30"/>
  </cols>
  <sheetData>
    <row r="1" spans="1:5" ht="15" x14ac:dyDescent="0.3">
      <c r="A1" s="2" t="s">
        <v>2403</v>
      </c>
    </row>
    <row r="2" spans="1:5" s="429" customFormat="1" ht="15" x14ac:dyDescent="0.3">
      <c r="A2" s="2"/>
    </row>
    <row r="3" spans="1:5" x14ac:dyDescent="0.3">
      <c r="A3" s="148" t="s">
        <v>2823</v>
      </c>
    </row>
    <row r="4" spans="1:5" s="429" customFormat="1" ht="3.75" customHeight="1" x14ac:dyDescent="0.3">
      <c r="A4" s="148"/>
    </row>
    <row r="5" spans="1:5" ht="27.75" thickBot="1" x14ac:dyDescent="0.35">
      <c r="A5" s="18" t="s">
        <v>2249</v>
      </c>
      <c r="B5" s="18" t="s">
        <v>2404</v>
      </c>
      <c r="C5" s="18" t="s">
        <v>2405</v>
      </c>
      <c r="D5" s="18" t="s">
        <v>2406</v>
      </c>
    </row>
    <row r="6" spans="1:5" x14ac:dyDescent="0.3">
      <c r="A6" s="149" t="s">
        <v>2407</v>
      </c>
      <c r="B6" s="150">
        <v>73752813</v>
      </c>
      <c r="C6" s="150">
        <v>73752813</v>
      </c>
      <c r="D6" s="434">
        <f>B6-C6</f>
        <v>0</v>
      </c>
    </row>
    <row r="7" spans="1:5" x14ac:dyDescent="0.3">
      <c r="A7" s="151" t="s">
        <v>2408</v>
      </c>
      <c r="B7" s="152">
        <v>20700847</v>
      </c>
      <c r="C7" s="152">
        <v>20700847</v>
      </c>
      <c r="D7" s="435">
        <f t="shared" ref="D7:D18" si="0">B7-C7</f>
        <v>0</v>
      </c>
    </row>
    <row r="8" spans="1:5" x14ac:dyDescent="0.3">
      <c r="A8" s="149" t="s">
        <v>2409</v>
      </c>
      <c r="B8" s="150">
        <v>77240</v>
      </c>
      <c r="C8" s="150">
        <v>77240</v>
      </c>
      <c r="D8" s="434">
        <f t="shared" si="0"/>
        <v>0</v>
      </c>
      <c r="E8" s="249"/>
    </row>
    <row r="9" spans="1:5" x14ac:dyDescent="0.3">
      <c r="A9" s="151" t="s">
        <v>2410</v>
      </c>
      <c r="B9" s="152">
        <v>13871562</v>
      </c>
      <c r="C9" s="152">
        <v>13871562</v>
      </c>
      <c r="D9" s="435">
        <f t="shared" si="0"/>
        <v>0</v>
      </c>
    </row>
    <row r="10" spans="1:5" x14ac:dyDescent="0.3">
      <c r="A10" s="149" t="s">
        <v>2411</v>
      </c>
      <c r="B10" s="150">
        <v>42170848</v>
      </c>
      <c r="C10" s="150">
        <v>42170848</v>
      </c>
      <c r="D10" s="434">
        <f t="shared" si="0"/>
        <v>0</v>
      </c>
    </row>
    <row r="11" spans="1:5" x14ac:dyDescent="0.3">
      <c r="A11" s="151" t="s">
        <v>1308</v>
      </c>
      <c r="B11" s="152">
        <v>5073496</v>
      </c>
      <c r="C11" s="152">
        <v>5073496</v>
      </c>
      <c r="D11" s="435">
        <f t="shared" si="0"/>
        <v>0</v>
      </c>
    </row>
    <row r="12" spans="1:5" x14ac:dyDescent="0.3">
      <c r="A12" s="149" t="s">
        <v>2412</v>
      </c>
      <c r="B12" s="150">
        <v>5283800</v>
      </c>
      <c r="C12" s="150">
        <v>5283800</v>
      </c>
      <c r="D12" s="434">
        <f t="shared" si="0"/>
        <v>0</v>
      </c>
    </row>
    <row r="13" spans="1:5" x14ac:dyDescent="0.3">
      <c r="A13" s="151" t="s">
        <v>2413</v>
      </c>
      <c r="B13" s="152">
        <v>7299466</v>
      </c>
      <c r="C13" s="152">
        <v>7299466</v>
      </c>
      <c r="D13" s="435">
        <f t="shared" si="0"/>
        <v>0</v>
      </c>
    </row>
    <row r="14" spans="1:5" x14ac:dyDescent="0.3">
      <c r="A14" s="149" t="s">
        <v>2414</v>
      </c>
      <c r="B14" s="150">
        <v>8374842</v>
      </c>
      <c r="C14" s="150">
        <v>8374842</v>
      </c>
      <c r="D14" s="434">
        <f t="shared" si="0"/>
        <v>0</v>
      </c>
    </row>
    <row r="15" spans="1:5" x14ac:dyDescent="0.3">
      <c r="A15" s="151" t="s">
        <v>2415</v>
      </c>
      <c r="B15" s="152">
        <v>12400965</v>
      </c>
      <c r="C15" s="152">
        <v>12400965</v>
      </c>
      <c r="D15" s="435">
        <f t="shared" si="0"/>
        <v>0</v>
      </c>
    </row>
    <row r="16" spans="1:5" x14ac:dyDescent="0.3">
      <c r="A16" s="149" t="s">
        <v>2416</v>
      </c>
      <c r="B16" s="150">
        <v>9966452</v>
      </c>
      <c r="C16" s="150">
        <v>9966452</v>
      </c>
      <c r="D16" s="434">
        <f t="shared" si="0"/>
        <v>0</v>
      </c>
    </row>
    <row r="17" spans="1:4" x14ac:dyDescent="0.3">
      <c r="A17" s="151" t="s">
        <v>2417</v>
      </c>
      <c r="B17" s="152">
        <v>32294978</v>
      </c>
      <c r="C17" s="152">
        <v>32294978</v>
      </c>
      <c r="D17" s="435">
        <f t="shared" si="0"/>
        <v>0</v>
      </c>
    </row>
    <row r="18" spans="1:4" x14ac:dyDescent="0.3">
      <c r="A18" s="149" t="s">
        <v>2418</v>
      </c>
      <c r="B18" s="150">
        <v>18280615</v>
      </c>
      <c r="C18" s="150">
        <v>18280615</v>
      </c>
      <c r="D18" s="434">
        <f t="shared" si="0"/>
        <v>0</v>
      </c>
    </row>
    <row r="19" spans="1:4" x14ac:dyDescent="0.3">
      <c r="A19" s="74" t="s">
        <v>716</v>
      </c>
      <c r="B19" s="385">
        <f t="shared" ref="B19:C19" si="1">SUM(B6:B18)</f>
        <v>249547924</v>
      </c>
      <c r="C19" s="385">
        <f t="shared" si="1"/>
        <v>249547924</v>
      </c>
      <c r="D19" s="436">
        <f>SUM(D6:D18)</f>
        <v>0</v>
      </c>
    </row>
    <row r="20" spans="1:4" s="362" customFormat="1" x14ac:dyDescent="0.3">
      <c r="A20" s="431"/>
      <c r="B20" s="432"/>
      <c r="C20" s="432"/>
      <c r="D20" s="433"/>
    </row>
    <row r="21" spans="1:4" x14ac:dyDescent="0.3">
      <c r="A21" s="148" t="s">
        <v>2824</v>
      </c>
    </row>
    <row r="22" spans="1:4" s="429" customFormat="1" ht="3.75" customHeight="1" x14ac:dyDescent="0.3">
      <c r="A22" s="148"/>
    </row>
    <row r="23" spans="1:4" ht="27.75" thickBot="1" x14ac:dyDescent="0.35">
      <c r="A23" s="18" t="s">
        <v>2249</v>
      </c>
      <c r="B23" s="32" t="s">
        <v>2404</v>
      </c>
      <c r="C23" s="32" t="s">
        <v>2419</v>
      </c>
      <c r="D23" s="32" t="s">
        <v>2406</v>
      </c>
    </row>
    <row r="24" spans="1:4" x14ac:dyDescent="0.3">
      <c r="A24" s="153" t="s">
        <v>1869</v>
      </c>
      <c r="B24" s="154">
        <v>40550106</v>
      </c>
      <c r="C24" s="154">
        <v>40550106</v>
      </c>
      <c r="D24" s="434">
        <f>B24-C24</f>
        <v>0</v>
      </c>
    </row>
    <row r="25" spans="1:4" x14ac:dyDescent="0.3">
      <c r="A25" s="151" t="s">
        <v>1860</v>
      </c>
      <c r="B25" s="152">
        <v>124002893</v>
      </c>
      <c r="C25" s="152">
        <v>124002893</v>
      </c>
      <c r="D25" s="435">
        <f t="shared" ref="D25:D88" si="2">B25-C25</f>
        <v>0</v>
      </c>
    </row>
    <row r="26" spans="1:4" x14ac:dyDescent="0.3">
      <c r="A26" s="149" t="s">
        <v>2420</v>
      </c>
      <c r="B26" s="150">
        <v>1911060</v>
      </c>
      <c r="C26" s="150">
        <v>1911060</v>
      </c>
      <c r="D26" s="434">
        <f t="shared" si="2"/>
        <v>0</v>
      </c>
    </row>
    <row r="27" spans="1:4" x14ac:dyDescent="0.3">
      <c r="A27" s="151" t="s">
        <v>2421</v>
      </c>
      <c r="B27" s="152">
        <v>1348689</v>
      </c>
      <c r="C27" s="152">
        <v>1348689</v>
      </c>
      <c r="D27" s="435">
        <f t="shared" si="2"/>
        <v>0</v>
      </c>
    </row>
    <row r="28" spans="1:4" x14ac:dyDescent="0.3">
      <c r="A28" s="149" t="s">
        <v>2422</v>
      </c>
      <c r="B28" s="150">
        <v>3246</v>
      </c>
      <c r="C28" s="150">
        <v>3246</v>
      </c>
      <c r="D28" s="434">
        <f t="shared" si="2"/>
        <v>0</v>
      </c>
    </row>
    <row r="29" spans="1:4" x14ac:dyDescent="0.3">
      <c r="A29" s="151" t="s">
        <v>2423</v>
      </c>
      <c r="B29" s="152">
        <v>123886529</v>
      </c>
      <c r="C29" s="152">
        <v>123886529</v>
      </c>
      <c r="D29" s="435">
        <f t="shared" si="2"/>
        <v>0</v>
      </c>
    </row>
    <row r="30" spans="1:4" x14ac:dyDescent="0.3">
      <c r="A30" s="149" t="s">
        <v>2424</v>
      </c>
      <c r="B30" s="150">
        <v>329581</v>
      </c>
      <c r="C30" s="150">
        <v>329581</v>
      </c>
      <c r="D30" s="434">
        <f t="shared" si="2"/>
        <v>0</v>
      </c>
    </row>
    <row r="31" spans="1:4" x14ac:dyDescent="0.3">
      <c r="A31" s="151" t="s">
        <v>2425</v>
      </c>
      <c r="B31" s="152">
        <v>97727</v>
      </c>
      <c r="C31" s="152">
        <v>97727</v>
      </c>
      <c r="D31" s="435">
        <f t="shared" si="2"/>
        <v>0</v>
      </c>
    </row>
    <row r="32" spans="1:4" x14ac:dyDescent="0.3">
      <c r="A32" s="149" t="s">
        <v>2426</v>
      </c>
      <c r="B32" s="150">
        <v>305514</v>
      </c>
      <c r="C32" s="150">
        <v>305514</v>
      </c>
      <c r="D32" s="434">
        <f t="shared" si="2"/>
        <v>0</v>
      </c>
    </row>
    <row r="33" spans="1:4" x14ac:dyDescent="0.3">
      <c r="A33" s="151" t="s">
        <v>2427</v>
      </c>
      <c r="B33" s="152">
        <v>122212263</v>
      </c>
      <c r="C33" s="152">
        <v>122212263</v>
      </c>
      <c r="D33" s="435">
        <f t="shared" si="2"/>
        <v>0</v>
      </c>
    </row>
    <row r="34" spans="1:4" x14ac:dyDescent="0.3">
      <c r="A34" s="149" t="s">
        <v>2428</v>
      </c>
      <c r="B34" s="150">
        <v>537276</v>
      </c>
      <c r="C34" s="150">
        <v>537276</v>
      </c>
      <c r="D34" s="434">
        <f t="shared" si="2"/>
        <v>0</v>
      </c>
    </row>
    <row r="35" spans="1:4" x14ac:dyDescent="0.3">
      <c r="A35" s="151" t="s">
        <v>2429</v>
      </c>
      <c r="B35" s="152">
        <v>123906567</v>
      </c>
      <c r="C35" s="152">
        <v>123906567</v>
      </c>
      <c r="D35" s="435">
        <f t="shared" si="2"/>
        <v>0</v>
      </c>
    </row>
    <row r="36" spans="1:4" x14ac:dyDescent="0.3">
      <c r="A36" s="149" t="s">
        <v>2430</v>
      </c>
      <c r="B36" s="150">
        <v>132227</v>
      </c>
      <c r="C36" s="150">
        <v>132227</v>
      </c>
      <c r="D36" s="434">
        <f t="shared" si="2"/>
        <v>0</v>
      </c>
    </row>
    <row r="37" spans="1:4" x14ac:dyDescent="0.3">
      <c r="A37" s="151" t="s">
        <v>2431</v>
      </c>
      <c r="B37" s="152">
        <v>326335</v>
      </c>
      <c r="C37" s="152">
        <v>326335</v>
      </c>
      <c r="D37" s="435">
        <f t="shared" si="2"/>
        <v>0</v>
      </c>
    </row>
    <row r="38" spans="1:4" x14ac:dyDescent="0.3">
      <c r="A38" s="149" t="s">
        <v>2432</v>
      </c>
      <c r="B38" s="150">
        <v>123870845</v>
      </c>
      <c r="C38" s="150">
        <v>123870845</v>
      </c>
      <c r="D38" s="434">
        <f t="shared" si="2"/>
        <v>0</v>
      </c>
    </row>
    <row r="39" spans="1:4" x14ac:dyDescent="0.3">
      <c r="A39" s="151" t="s">
        <v>2433</v>
      </c>
      <c r="B39" s="152">
        <v>354462</v>
      </c>
      <c r="C39" s="152">
        <v>354462</v>
      </c>
      <c r="D39" s="435">
        <f t="shared" si="2"/>
        <v>0</v>
      </c>
    </row>
    <row r="40" spans="1:4" x14ac:dyDescent="0.3">
      <c r="A40" s="149" t="s">
        <v>2434</v>
      </c>
      <c r="B40" s="150">
        <v>110880</v>
      </c>
      <c r="C40" s="150">
        <v>110880</v>
      </c>
      <c r="D40" s="434">
        <f t="shared" si="2"/>
        <v>0</v>
      </c>
    </row>
    <row r="41" spans="1:4" x14ac:dyDescent="0.3">
      <c r="A41" s="151" t="s">
        <v>2435</v>
      </c>
      <c r="B41" s="152">
        <v>81149134</v>
      </c>
      <c r="C41" s="152">
        <v>81149134</v>
      </c>
      <c r="D41" s="435">
        <f t="shared" si="2"/>
        <v>0</v>
      </c>
    </row>
    <row r="42" spans="1:4" x14ac:dyDescent="0.3">
      <c r="A42" s="149" t="s">
        <v>2436</v>
      </c>
      <c r="B42" s="150">
        <v>922964</v>
      </c>
      <c r="C42" s="150">
        <v>922964</v>
      </c>
      <c r="D42" s="434">
        <f t="shared" si="2"/>
        <v>0</v>
      </c>
    </row>
    <row r="43" spans="1:4" x14ac:dyDescent="0.3">
      <c r="A43" s="151" t="s">
        <v>1861</v>
      </c>
      <c r="B43" s="152">
        <v>557106</v>
      </c>
      <c r="C43" s="152">
        <v>557106</v>
      </c>
      <c r="D43" s="435">
        <f t="shared" si="2"/>
        <v>0</v>
      </c>
    </row>
    <row r="44" spans="1:4" x14ac:dyDescent="0.3">
      <c r="A44" s="149" t="s">
        <v>2437</v>
      </c>
      <c r="B44" s="150">
        <v>4793510</v>
      </c>
      <c r="C44" s="150">
        <v>4793510</v>
      </c>
      <c r="D44" s="434">
        <f t="shared" si="2"/>
        <v>0</v>
      </c>
    </row>
    <row r="45" spans="1:4" x14ac:dyDescent="0.3">
      <c r="A45" s="151" t="s">
        <v>733</v>
      </c>
      <c r="B45" s="152">
        <v>82329195</v>
      </c>
      <c r="C45" s="152">
        <v>82329195</v>
      </c>
      <c r="D45" s="435">
        <f t="shared" si="2"/>
        <v>0</v>
      </c>
    </row>
    <row r="46" spans="1:4" x14ac:dyDescent="0.3">
      <c r="A46" s="149" t="s">
        <v>2438</v>
      </c>
      <c r="B46" s="150">
        <v>9079600</v>
      </c>
      <c r="C46" s="150">
        <v>9079600</v>
      </c>
      <c r="D46" s="434">
        <f t="shared" si="2"/>
        <v>0</v>
      </c>
    </row>
    <row r="47" spans="1:4" x14ac:dyDescent="0.3">
      <c r="A47" s="151" t="s">
        <v>2439</v>
      </c>
      <c r="B47" s="152">
        <v>4581297</v>
      </c>
      <c r="C47" s="152">
        <v>4581297</v>
      </c>
      <c r="D47" s="435">
        <f t="shared" si="2"/>
        <v>0</v>
      </c>
    </row>
    <row r="48" spans="1:4" x14ac:dyDescent="0.3">
      <c r="A48" s="149" t="s">
        <v>2440</v>
      </c>
      <c r="B48" s="150">
        <v>276102</v>
      </c>
      <c r="C48" s="150">
        <v>276102</v>
      </c>
      <c r="D48" s="434">
        <f t="shared" si="2"/>
        <v>0</v>
      </c>
    </row>
    <row r="49" spans="1:4" x14ac:dyDescent="0.3">
      <c r="A49" s="151" t="s">
        <v>2441</v>
      </c>
      <c r="B49" s="152">
        <v>2507837</v>
      </c>
      <c r="C49" s="152">
        <v>2507837</v>
      </c>
      <c r="D49" s="435">
        <f t="shared" si="2"/>
        <v>0</v>
      </c>
    </row>
    <row r="50" spans="1:4" x14ac:dyDescent="0.3">
      <c r="A50" s="149" t="s">
        <v>2442</v>
      </c>
      <c r="B50" s="150">
        <v>695160</v>
      </c>
      <c r="C50" s="150">
        <v>695160</v>
      </c>
      <c r="D50" s="434">
        <f t="shared" si="2"/>
        <v>0</v>
      </c>
    </row>
    <row r="51" spans="1:4" x14ac:dyDescent="0.3">
      <c r="A51" s="151" t="s">
        <v>2443</v>
      </c>
      <c r="B51" s="152">
        <v>94982</v>
      </c>
      <c r="C51" s="152">
        <v>94982</v>
      </c>
      <c r="D51" s="435">
        <f t="shared" si="2"/>
        <v>0</v>
      </c>
    </row>
    <row r="52" spans="1:4" x14ac:dyDescent="0.3">
      <c r="A52" s="149" t="s">
        <v>2444</v>
      </c>
      <c r="B52" s="150">
        <v>108271</v>
      </c>
      <c r="C52" s="150">
        <v>108271</v>
      </c>
      <c r="D52" s="434">
        <f t="shared" si="2"/>
        <v>0</v>
      </c>
    </row>
    <row r="53" spans="1:4" x14ac:dyDescent="0.3">
      <c r="A53" s="151" t="s">
        <v>2445</v>
      </c>
      <c r="B53" s="152">
        <v>1077421</v>
      </c>
      <c r="C53" s="152">
        <v>1077421</v>
      </c>
      <c r="D53" s="435">
        <f t="shared" si="2"/>
        <v>0</v>
      </c>
    </row>
    <row r="54" spans="1:4" x14ac:dyDescent="0.3">
      <c r="A54" s="149" t="s">
        <v>2446</v>
      </c>
      <c r="B54" s="150">
        <v>314688</v>
      </c>
      <c r="C54" s="150">
        <v>314688</v>
      </c>
      <c r="D54" s="434">
        <f t="shared" si="2"/>
        <v>0</v>
      </c>
    </row>
    <row r="55" spans="1:4" x14ac:dyDescent="0.3">
      <c r="A55" s="151" t="s">
        <v>2447</v>
      </c>
      <c r="B55" s="152">
        <v>380104</v>
      </c>
      <c r="C55" s="152">
        <v>380104</v>
      </c>
      <c r="D55" s="435">
        <f t="shared" si="2"/>
        <v>0</v>
      </c>
    </row>
    <row r="56" spans="1:4" x14ac:dyDescent="0.3">
      <c r="A56" s="149" t="s">
        <v>1852</v>
      </c>
      <c r="B56" s="150">
        <v>315954</v>
      </c>
      <c r="C56" s="150">
        <v>315954</v>
      </c>
      <c r="D56" s="434">
        <f t="shared" si="2"/>
        <v>0</v>
      </c>
    </row>
    <row r="57" spans="1:4" x14ac:dyDescent="0.3">
      <c r="A57" s="151" t="s">
        <v>2448</v>
      </c>
      <c r="B57" s="152">
        <v>136134</v>
      </c>
      <c r="C57" s="152">
        <v>136134</v>
      </c>
      <c r="D57" s="435">
        <f t="shared" si="2"/>
        <v>0</v>
      </c>
    </row>
    <row r="58" spans="1:4" x14ac:dyDescent="0.3">
      <c r="A58" s="149" t="s">
        <v>2449</v>
      </c>
      <c r="B58" s="150">
        <v>409669</v>
      </c>
      <c r="C58" s="150">
        <v>409669</v>
      </c>
      <c r="D58" s="434">
        <f t="shared" si="2"/>
        <v>0</v>
      </c>
    </row>
    <row r="59" spans="1:4" x14ac:dyDescent="0.3">
      <c r="A59" s="151" t="s">
        <v>2450</v>
      </c>
      <c r="B59" s="152">
        <v>36720219</v>
      </c>
      <c r="C59" s="152">
        <v>36720219</v>
      </c>
      <c r="D59" s="435">
        <f t="shared" si="2"/>
        <v>0</v>
      </c>
    </row>
    <row r="60" spans="1:4" x14ac:dyDescent="0.3">
      <c r="A60" s="149" t="s">
        <v>2451</v>
      </c>
      <c r="B60" s="150">
        <v>48600</v>
      </c>
      <c r="C60" s="150">
        <v>48600</v>
      </c>
      <c r="D60" s="434">
        <f t="shared" si="2"/>
        <v>0</v>
      </c>
    </row>
    <row r="61" spans="1:4" x14ac:dyDescent="0.3">
      <c r="A61" s="151" t="s">
        <v>2452</v>
      </c>
      <c r="B61" s="152">
        <v>3434845</v>
      </c>
      <c r="C61" s="152">
        <v>3434845</v>
      </c>
      <c r="D61" s="435">
        <f t="shared" si="2"/>
        <v>0</v>
      </c>
    </row>
    <row r="62" spans="1:4" x14ac:dyDescent="0.3">
      <c r="A62" s="149" t="s">
        <v>2453</v>
      </c>
      <c r="B62" s="150">
        <v>314688</v>
      </c>
      <c r="C62" s="150">
        <v>314688</v>
      </c>
      <c r="D62" s="434">
        <f t="shared" si="2"/>
        <v>0</v>
      </c>
    </row>
    <row r="63" spans="1:4" x14ac:dyDescent="0.3">
      <c r="A63" s="151" t="s">
        <v>2454</v>
      </c>
      <c r="B63" s="152">
        <v>53752</v>
      </c>
      <c r="C63" s="152">
        <v>53752</v>
      </c>
      <c r="D63" s="435">
        <f t="shared" si="2"/>
        <v>0</v>
      </c>
    </row>
    <row r="64" spans="1:4" x14ac:dyDescent="0.3">
      <c r="A64" s="149" t="s">
        <v>2455</v>
      </c>
      <c r="B64" s="150">
        <v>80226679</v>
      </c>
      <c r="C64" s="150">
        <v>80226679</v>
      </c>
      <c r="D64" s="434">
        <f t="shared" si="2"/>
        <v>0</v>
      </c>
    </row>
    <row r="65" spans="1:4" x14ac:dyDescent="0.3">
      <c r="A65" s="151" t="s">
        <v>1864</v>
      </c>
      <c r="B65" s="152">
        <v>1208054</v>
      </c>
      <c r="C65" s="152">
        <v>1208054</v>
      </c>
      <c r="D65" s="435">
        <f t="shared" si="2"/>
        <v>0</v>
      </c>
    </row>
    <row r="66" spans="1:4" x14ac:dyDescent="0.3">
      <c r="A66" s="149" t="s">
        <v>2456</v>
      </c>
      <c r="B66" s="150">
        <v>191822</v>
      </c>
      <c r="C66" s="150">
        <v>191822</v>
      </c>
      <c r="D66" s="434">
        <f t="shared" si="2"/>
        <v>0</v>
      </c>
    </row>
    <row r="67" spans="1:4" x14ac:dyDescent="0.3">
      <c r="A67" s="151" t="s">
        <v>2457</v>
      </c>
      <c r="B67" s="152">
        <v>326837</v>
      </c>
      <c r="C67" s="152">
        <v>326837</v>
      </c>
      <c r="D67" s="435">
        <f t="shared" si="2"/>
        <v>0</v>
      </c>
    </row>
    <row r="68" spans="1:4" x14ac:dyDescent="0.3">
      <c r="A68" s="149" t="s">
        <v>2458</v>
      </c>
      <c r="B68" s="150">
        <v>702864</v>
      </c>
      <c r="C68" s="150">
        <v>702864</v>
      </c>
      <c r="D68" s="434">
        <f t="shared" si="2"/>
        <v>0</v>
      </c>
    </row>
    <row r="69" spans="1:4" x14ac:dyDescent="0.3">
      <c r="A69" s="151" t="s">
        <v>1875</v>
      </c>
      <c r="B69" s="152">
        <v>36233402</v>
      </c>
      <c r="C69" s="152">
        <v>36233402</v>
      </c>
      <c r="D69" s="435">
        <f t="shared" si="2"/>
        <v>0</v>
      </c>
    </row>
    <row r="70" spans="1:4" x14ac:dyDescent="0.3">
      <c r="A70" s="149" t="s">
        <v>2459</v>
      </c>
      <c r="B70" s="150">
        <v>375511</v>
      </c>
      <c r="C70" s="150">
        <v>375511</v>
      </c>
      <c r="D70" s="434">
        <f t="shared" si="2"/>
        <v>0</v>
      </c>
    </row>
    <row r="71" spans="1:4" x14ac:dyDescent="0.3">
      <c r="A71" s="151" t="s">
        <v>2460</v>
      </c>
      <c r="B71" s="152">
        <v>1171610</v>
      </c>
      <c r="C71" s="152">
        <v>1171610</v>
      </c>
      <c r="D71" s="435">
        <f t="shared" si="2"/>
        <v>0</v>
      </c>
    </row>
    <row r="72" spans="1:4" x14ac:dyDescent="0.3">
      <c r="A72" s="149" t="s">
        <v>2461</v>
      </c>
      <c r="B72" s="150">
        <v>74221</v>
      </c>
      <c r="C72" s="150">
        <v>74221</v>
      </c>
      <c r="D72" s="434">
        <f t="shared" si="2"/>
        <v>0</v>
      </c>
    </row>
    <row r="73" spans="1:4" x14ac:dyDescent="0.3">
      <c r="A73" s="151" t="s">
        <v>2462</v>
      </c>
      <c r="B73" s="152">
        <v>103210509</v>
      </c>
      <c r="C73" s="152">
        <v>103210509</v>
      </c>
      <c r="D73" s="435">
        <f t="shared" si="2"/>
        <v>0</v>
      </c>
    </row>
    <row r="74" spans="1:4" x14ac:dyDescent="0.3">
      <c r="A74" s="149" t="s">
        <v>2463</v>
      </c>
      <c r="B74" s="150">
        <v>467784</v>
      </c>
      <c r="C74" s="150">
        <v>467784</v>
      </c>
      <c r="D74" s="434">
        <f t="shared" si="2"/>
        <v>0</v>
      </c>
    </row>
    <row r="75" spans="1:4" x14ac:dyDescent="0.3">
      <c r="A75" s="151" t="s">
        <v>2464</v>
      </c>
      <c r="B75" s="152">
        <v>995021</v>
      </c>
      <c r="C75" s="152">
        <v>995021</v>
      </c>
      <c r="D75" s="435">
        <f t="shared" si="2"/>
        <v>0</v>
      </c>
    </row>
    <row r="76" spans="1:4" x14ac:dyDescent="0.3">
      <c r="A76" s="149" t="s">
        <v>2465</v>
      </c>
      <c r="B76" s="150">
        <v>7456655</v>
      </c>
      <c r="C76" s="150">
        <v>7456655</v>
      </c>
      <c r="D76" s="434">
        <f t="shared" si="2"/>
        <v>0</v>
      </c>
    </row>
    <row r="77" spans="1:4" x14ac:dyDescent="0.3">
      <c r="A77" s="151" t="s">
        <v>2466</v>
      </c>
      <c r="B77" s="152">
        <v>103614549</v>
      </c>
      <c r="C77" s="152">
        <v>103614549</v>
      </c>
      <c r="D77" s="435">
        <f t="shared" si="2"/>
        <v>0</v>
      </c>
    </row>
    <row r="78" spans="1:4" x14ac:dyDescent="0.3">
      <c r="A78" s="149" t="s">
        <v>2467</v>
      </c>
      <c r="B78" s="150">
        <v>4798800</v>
      </c>
      <c r="C78" s="150">
        <v>4798800</v>
      </c>
      <c r="D78" s="434">
        <f t="shared" si="2"/>
        <v>0</v>
      </c>
    </row>
    <row r="79" spans="1:4" x14ac:dyDescent="0.3">
      <c r="A79" s="151" t="s">
        <v>2468</v>
      </c>
      <c r="B79" s="152">
        <v>142819</v>
      </c>
      <c r="C79" s="152">
        <v>142819</v>
      </c>
      <c r="D79" s="435">
        <f t="shared" si="2"/>
        <v>0</v>
      </c>
    </row>
    <row r="80" spans="1:4" x14ac:dyDescent="0.3">
      <c r="A80" s="149" t="s">
        <v>1853</v>
      </c>
      <c r="B80" s="150">
        <v>316177</v>
      </c>
      <c r="C80" s="150">
        <v>316177</v>
      </c>
      <c r="D80" s="434">
        <f t="shared" si="2"/>
        <v>0</v>
      </c>
    </row>
    <row r="81" spans="1:4" x14ac:dyDescent="0.3">
      <c r="A81" s="151" t="s">
        <v>2469</v>
      </c>
      <c r="B81" s="152">
        <v>1266761</v>
      </c>
      <c r="C81" s="152">
        <v>1266761</v>
      </c>
      <c r="D81" s="435">
        <f t="shared" si="2"/>
        <v>0</v>
      </c>
    </row>
    <row r="82" spans="1:4" x14ac:dyDescent="0.3">
      <c r="A82" s="149" t="s">
        <v>2470</v>
      </c>
      <c r="B82" s="150">
        <v>517499</v>
      </c>
      <c r="C82" s="150">
        <v>517499</v>
      </c>
      <c r="D82" s="434">
        <f t="shared" si="2"/>
        <v>0</v>
      </c>
    </row>
    <row r="83" spans="1:4" x14ac:dyDescent="0.3">
      <c r="A83" s="151" t="s">
        <v>2471</v>
      </c>
      <c r="B83" s="152">
        <v>194613</v>
      </c>
      <c r="C83" s="152">
        <v>194613</v>
      </c>
      <c r="D83" s="435">
        <f t="shared" si="2"/>
        <v>0</v>
      </c>
    </row>
    <row r="84" spans="1:4" x14ac:dyDescent="0.3">
      <c r="A84" s="149" t="s">
        <v>1865</v>
      </c>
      <c r="B84" s="150">
        <v>315396</v>
      </c>
      <c r="C84" s="150">
        <v>315396</v>
      </c>
      <c r="D84" s="434">
        <f t="shared" si="2"/>
        <v>0</v>
      </c>
    </row>
    <row r="85" spans="1:4" x14ac:dyDescent="0.3">
      <c r="A85" s="151" t="s">
        <v>2472</v>
      </c>
      <c r="B85" s="152">
        <v>414306</v>
      </c>
      <c r="C85" s="152">
        <v>414306</v>
      </c>
      <c r="D85" s="435">
        <f t="shared" si="2"/>
        <v>0</v>
      </c>
    </row>
    <row r="86" spans="1:4" x14ac:dyDescent="0.3">
      <c r="A86" s="149" t="s">
        <v>2473</v>
      </c>
      <c r="B86" s="150">
        <v>103563926</v>
      </c>
      <c r="C86" s="150">
        <v>103563926</v>
      </c>
      <c r="D86" s="434">
        <f t="shared" si="2"/>
        <v>0</v>
      </c>
    </row>
    <row r="87" spans="1:4" x14ac:dyDescent="0.3">
      <c r="A87" s="151" t="s">
        <v>2474</v>
      </c>
      <c r="B87" s="152">
        <v>455924</v>
      </c>
      <c r="C87" s="152">
        <v>455924</v>
      </c>
      <c r="D87" s="435">
        <f t="shared" si="2"/>
        <v>0</v>
      </c>
    </row>
    <row r="88" spans="1:4" x14ac:dyDescent="0.3">
      <c r="A88" s="149" t="s">
        <v>2475</v>
      </c>
      <c r="B88" s="150">
        <v>5873211</v>
      </c>
      <c r="C88" s="150">
        <v>5873211</v>
      </c>
      <c r="D88" s="434">
        <f t="shared" si="2"/>
        <v>0</v>
      </c>
    </row>
    <row r="89" spans="1:4" x14ac:dyDescent="0.3">
      <c r="A89" s="151" t="s">
        <v>2476</v>
      </c>
      <c r="B89" s="152">
        <v>4798800</v>
      </c>
      <c r="C89" s="152">
        <v>4798800</v>
      </c>
      <c r="D89" s="435">
        <f t="shared" ref="D89:D152" si="3">B89-C89</f>
        <v>0</v>
      </c>
    </row>
    <row r="90" spans="1:4" x14ac:dyDescent="0.3">
      <c r="A90" s="149" t="s">
        <v>2477</v>
      </c>
      <c r="B90" s="150">
        <v>307528</v>
      </c>
      <c r="C90" s="150">
        <v>307528</v>
      </c>
      <c r="D90" s="434">
        <f t="shared" si="3"/>
        <v>0</v>
      </c>
    </row>
    <row r="91" spans="1:4" x14ac:dyDescent="0.3">
      <c r="A91" s="151" t="s">
        <v>2478</v>
      </c>
      <c r="B91" s="152">
        <v>1114906</v>
      </c>
      <c r="C91" s="152">
        <v>1114906</v>
      </c>
      <c r="D91" s="435">
        <f t="shared" si="3"/>
        <v>0</v>
      </c>
    </row>
    <row r="92" spans="1:4" x14ac:dyDescent="0.3">
      <c r="A92" s="149" t="s">
        <v>2479</v>
      </c>
      <c r="B92" s="150">
        <v>636176</v>
      </c>
      <c r="C92" s="150">
        <v>636176</v>
      </c>
      <c r="D92" s="434">
        <f t="shared" si="3"/>
        <v>0</v>
      </c>
    </row>
    <row r="93" spans="1:4" x14ac:dyDescent="0.3">
      <c r="A93" s="151" t="s">
        <v>2480</v>
      </c>
      <c r="B93" s="152">
        <v>205693</v>
      </c>
      <c r="C93" s="152">
        <v>205693</v>
      </c>
      <c r="D93" s="435">
        <f t="shared" si="3"/>
        <v>0</v>
      </c>
    </row>
    <row r="94" spans="1:4" x14ac:dyDescent="0.3">
      <c r="A94" s="149" t="s">
        <v>1857</v>
      </c>
      <c r="B94" s="150">
        <v>1076109</v>
      </c>
      <c r="C94" s="150">
        <v>1076109</v>
      </c>
      <c r="D94" s="434">
        <f t="shared" si="3"/>
        <v>0</v>
      </c>
    </row>
    <row r="95" spans="1:4" x14ac:dyDescent="0.3">
      <c r="A95" s="151" t="s">
        <v>2481</v>
      </c>
      <c r="B95" s="152">
        <v>1213151</v>
      </c>
      <c r="C95" s="152">
        <v>1213151</v>
      </c>
      <c r="D95" s="435">
        <f t="shared" si="3"/>
        <v>0</v>
      </c>
    </row>
    <row r="96" spans="1:4" x14ac:dyDescent="0.3">
      <c r="A96" s="149" t="s">
        <v>2482</v>
      </c>
      <c r="B96" s="150">
        <v>225494</v>
      </c>
      <c r="C96" s="150">
        <v>225494</v>
      </c>
      <c r="D96" s="434">
        <f t="shared" si="3"/>
        <v>0</v>
      </c>
    </row>
    <row r="97" spans="1:4" x14ac:dyDescent="0.3">
      <c r="A97" s="151" t="s">
        <v>2483</v>
      </c>
      <c r="B97" s="152">
        <v>14994</v>
      </c>
      <c r="C97" s="152">
        <v>14994</v>
      </c>
      <c r="D97" s="435">
        <f t="shared" si="3"/>
        <v>0</v>
      </c>
    </row>
    <row r="98" spans="1:4" x14ac:dyDescent="0.3">
      <c r="A98" s="149" t="s">
        <v>1871</v>
      </c>
      <c r="B98" s="150">
        <v>396305</v>
      </c>
      <c r="C98" s="150">
        <v>396305</v>
      </c>
      <c r="D98" s="434">
        <f t="shared" si="3"/>
        <v>0</v>
      </c>
    </row>
    <row r="99" spans="1:4" x14ac:dyDescent="0.3">
      <c r="A99" s="151" t="s">
        <v>2484</v>
      </c>
      <c r="B99" s="152">
        <v>166582</v>
      </c>
      <c r="C99" s="152">
        <v>166582</v>
      </c>
      <c r="D99" s="435">
        <f t="shared" si="3"/>
        <v>0</v>
      </c>
    </row>
    <row r="100" spans="1:4" x14ac:dyDescent="0.3">
      <c r="A100" s="149" t="s">
        <v>2485</v>
      </c>
      <c r="B100" s="150">
        <v>17837177</v>
      </c>
      <c r="C100" s="150">
        <v>17837177</v>
      </c>
      <c r="D100" s="434">
        <f t="shared" si="3"/>
        <v>0</v>
      </c>
    </row>
    <row r="101" spans="1:4" x14ac:dyDescent="0.3">
      <c r="A101" s="151" t="s">
        <v>1855</v>
      </c>
      <c r="B101" s="152">
        <v>14994</v>
      </c>
      <c r="C101" s="152">
        <v>14994</v>
      </c>
      <c r="D101" s="435">
        <f t="shared" si="3"/>
        <v>0</v>
      </c>
    </row>
    <row r="102" spans="1:4" x14ac:dyDescent="0.3">
      <c r="A102" s="149" t="s">
        <v>2486</v>
      </c>
      <c r="B102" s="150">
        <v>202727</v>
      </c>
      <c r="C102" s="150">
        <v>202727</v>
      </c>
      <c r="D102" s="434">
        <f t="shared" si="3"/>
        <v>0</v>
      </c>
    </row>
    <row r="103" spans="1:4" x14ac:dyDescent="0.3">
      <c r="A103" s="151" t="s">
        <v>1862</v>
      </c>
      <c r="B103" s="152">
        <v>95712</v>
      </c>
      <c r="C103" s="152">
        <v>95712</v>
      </c>
      <c r="D103" s="435">
        <f t="shared" si="3"/>
        <v>0</v>
      </c>
    </row>
    <row r="104" spans="1:4" x14ac:dyDescent="0.3">
      <c r="A104" s="149" t="s">
        <v>2487</v>
      </c>
      <c r="B104" s="150">
        <v>31916</v>
      </c>
      <c r="C104" s="150">
        <v>31916</v>
      </c>
      <c r="D104" s="434">
        <f t="shared" si="3"/>
        <v>0</v>
      </c>
    </row>
    <row r="105" spans="1:4" x14ac:dyDescent="0.3">
      <c r="A105" s="151" t="s">
        <v>2488</v>
      </c>
      <c r="B105" s="152">
        <v>14994</v>
      </c>
      <c r="C105" s="152">
        <v>14994</v>
      </c>
      <c r="D105" s="435">
        <f t="shared" si="3"/>
        <v>0</v>
      </c>
    </row>
    <row r="106" spans="1:4" x14ac:dyDescent="0.3">
      <c r="A106" s="149" t="s">
        <v>2489</v>
      </c>
      <c r="B106" s="150">
        <v>58318</v>
      </c>
      <c r="C106" s="150">
        <v>58318</v>
      </c>
      <c r="D106" s="434">
        <f t="shared" si="3"/>
        <v>0</v>
      </c>
    </row>
    <row r="107" spans="1:4" x14ac:dyDescent="0.3">
      <c r="A107" s="151" t="s">
        <v>2490</v>
      </c>
      <c r="B107" s="152">
        <v>18263095</v>
      </c>
      <c r="C107" s="152">
        <v>18263095</v>
      </c>
      <c r="D107" s="435">
        <f t="shared" si="3"/>
        <v>0</v>
      </c>
    </row>
    <row r="108" spans="1:4" x14ac:dyDescent="0.3">
      <c r="A108" s="149" t="s">
        <v>2491</v>
      </c>
      <c r="B108" s="150">
        <v>2228910</v>
      </c>
      <c r="C108" s="150">
        <v>2228910</v>
      </c>
      <c r="D108" s="434">
        <f t="shared" si="3"/>
        <v>0</v>
      </c>
    </row>
    <row r="109" spans="1:4" x14ac:dyDescent="0.3">
      <c r="A109" s="151" t="s">
        <v>2492</v>
      </c>
      <c r="B109" s="152">
        <v>31916</v>
      </c>
      <c r="C109" s="152">
        <v>31916</v>
      </c>
      <c r="D109" s="435">
        <f t="shared" si="3"/>
        <v>0</v>
      </c>
    </row>
    <row r="110" spans="1:4" x14ac:dyDescent="0.3">
      <c r="A110" s="149" t="s">
        <v>2493</v>
      </c>
      <c r="B110" s="150">
        <v>1473348</v>
      </c>
      <c r="C110" s="150">
        <v>1473348</v>
      </c>
      <c r="D110" s="434">
        <f t="shared" si="3"/>
        <v>0</v>
      </c>
    </row>
    <row r="111" spans="1:4" x14ac:dyDescent="0.3">
      <c r="A111" s="151" t="s">
        <v>2494</v>
      </c>
      <c r="B111" s="152">
        <v>117230</v>
      </c>
      <c r="C111" s="152">
        <v>117230</v>
      </c>
      <c r="D111" s="435">
        <f t="shared" si="3"/>
        <v>0</v>
      </c>
    </row>
    <row r="112" spans="1:4" x14ac:dyDescent="0.3">
      <c r="A112" s="149" t="s">
        <v>2495</v>
      </c>
      <c r="B112" s="150">
        <v>58318</v>
      </c>
      <c r="C112" s="150">
        <v>58318</v>
      </c>
      <c r="D112" s="434">
        <f t="shared" si="3"/>
        <v>0</v>
      </c>
    </row>
    <row r="113" spans="1:4" x14ac:dyDescent="0.3">
      <c r="A113" s="151" t="s">
        <v>2496</v>
      </c>
      <c r="B113" s="152">
        <v>1237155</v>
      </c>
      <c r="C113" s="152">
        <v>1237155</v>
      </c>
      <c r="D113" s="435">
        <f t="shared" si="3"/>
        <v>0</v>
      </c>
    </row>
    <row r="114" spans="1:4" x14ac:dyDescent="0.3">
      <c r="A114" s="149" t="s">
        <v>2497</v>
      </c>
      <c r="B114" s="150">
        <v>58318</v>
      </c>
      <c r="C114" s="150">
        <v>58318</v>
      </c>
      <c r="D114" s="434">
        <f t="shared" si="3"/>
        <v>0</v>
      </c>
    </row>
    <row r="115" spans="1:4" x14ac:dyDescent="0.3">
      <c r="A115" s="151" t="s">
        <v>2498</v>
      </c>
      <c r="B115" s="152">
        <v>639014</v>
      </c>
      <c r="C115" s="152">
        <v>639014</v>
      </c>
      <c r="D115" s="435">
        <f t="shared" si="3"/>
        <v>0</v>
      </c>
    </row>
    <row r="116" spans="1:4" x14ac:dyDescent="0.3">
      <c r="A116" s="149" t="s">
        <v>2499</v>
      </c>
      <c r="B116" s="150">
        <v>193922</v>
      </c>
      <c r="C116" s="150">
        <v>193922</v>
      </c>
      <c r="D116" s="434">
        <f t="shared" si="3"/>
        <v>0</v>
      </c>
    </row>
    <row r="117" spans="1:4" x14ac:dyDescent="0.3">
      <c r="A117" s="151" t="s">
        <v>2500</v>
      </c>
      <c r="B117" s="152">
        <v>263621</v>
      </c>
      <c r="C117" s="152">
        <v>263621</v>
      </c>
      <c r="D117" s="435">
        <f t="shared" si="3"/>
        <v>0</v>
      </c>
    </row>
    <row r="118" spans="1:4" x14ac:dyDescent="0.3">
      <c r="A118" s="149" t="s">
        <v>2501</v>
      </c>
      <c r="B118" s="150">
        <v>2654222</v>
      </c>
      <c r="C118" s="150">
        <v>2654222</v>
      </c>
      <c r="D118" s="434">
        <f t="shared" si="3"/>
        <v>0</v>
      </c>
    </row>
    <row r="119" spans="1:4" x14ac:dyDescent="0.3">
      <c r="A119" s="151" t="s">
        <v>2502</v>
      </c>
      <c r="B119" s="152">
        <v>36749907</v>
      </c>
      <c r="C119" s="152">
        <v>36749907</v>
      </c>
      <c r="D119" s="435">
        <f t="shared" si="3"/>
        <v>0</v>
      </c>
    </row>
    <row r="120" spans="1:4" x14ac:dyDescent="0.3">
      <c r="A120" s="149" t="s">
        <v>2503</v>
      </c>
      <c r="B120" s="150">
        <v>490691</v>
      </c>
      <c r="C120" s="150">
        <v>490691</v>
      </c>
      <c r="D120" s="434">
        <f t="shared" si="3"/>
        <v>0</v>
      </c>
    </row>
    <row r="121" spans="1:4" x14ac:dyDescent="0.3">
      <c r="A121" s="151" t="s">
        <v>2504</v>
      </c>
      <c r="B121" s="152">
        <v>5250272</v>
      </c>
      <c r="C121" s="152">
        <v>5250272</v>
      </c>
      <c r="D121" s="435">
        <f t="shared" si="3"/>
        <v>0</v>
      </c>
    </row>
    <row r="122" spans="1:4" x14ac:dyDescent="0.3">
      <c r="A122" s="149" t="s">
        <v>2505</v>
      </c>
      <c r="B122" s="150">
        <v>72266</v>
      </c>
      <c r="C122" s="150">
        <v>72266</v>
      </c>
      <c r="D122" s="434">
        <f t="shared" si="3"/>
        <v>0</v>
      </c>
    </row>
    <row r="123" spans="1:4" x14ac:dyDescent="0.3">
      <c r="A123" s="151" t="s">
        <v>2506</v>
      </c>
      <c r="B123" s="152">
        <v>731808</v>
      </c>
      <c r="C123" s="152">
        <v>731808</v>
      </c>
      <c r="D123" s="435">
        <f t="shared" si="3"/>
        <v>0</v>
      </c>
    </row>
    <row r="124" spans="1:4" x14ac:dyDescent="0.3">
      <c r="A124" s="149" t="s">
        <v>2507</v>
      </c>
      <c r="B124" s="150">
        <v>220714</v>
      </c>
      <c r="C124" s="150">
        <v>220714</v>
      </c>
      <c r="D124" s="434">
        <f t="shared" si="3"/>
        <v>0</v>
      </c>
    </row>
    <row r="125" spans="1:4" x14ac:dyDescent="0.3">
      <c r="A125" s="151" t="s">
        <v>2508</v>
      </c>
      <c r="B125" s="152">
        <v>72266</v>
      </c>
      <c r="C125" s="152">
        <v>72266</v>
      </c>
      <c r="D125" s="435">
        <f t="shared" si="3"/>
        <v>0</v>
      </c>
    </row>
    <row r="126" spans="1:4" x14ac:dyDescent="0.3">
      <c r="A126" s="149" t="s">
        <v>2509</v>
      </c>
      <c r="B126" s="150">
        <v>485090</v>
      </c>
      <c r="C126" s="150">
        <v>485090</v>
      </c>
      <c r="D126" s="434">
        <f t="shared" si="3"/>
        <v>0</v>
      </c>
    </row>
    <row r="127" spans="1:4" x14ac:dyDescent="0.3">
      <c r="A127" s="151" t="s">
        <v>2510</v>
      </c>
      <c r="B127" s="152">
        <v>369421</v>
      </c>
      <c r="C127" s="152">
        <v>369421</v>
      </c>
      <c r="D127" s="435">
        <f t="shared" si="3"/>
        <v>0</v>
      </c>
    </row>
    <row r="128" spans="1:4" x14ac:dyDescent="0.3">
      <c r="A128" s="149" t="s">
        <v>2511</v>
      </c>
      <c r="B128" s="150">
        <v>731010</v>
      </c>
      <c r="C128" s="150">
        <v>731010</v>
      </c>
      <c r="D128" s="434">
        <f t="shared" si="3"/>
        <v>0</v>
      </c>
    </row>
    <row r="129" spans="1:4" x14ac:dyDescent="0.3">
      <c r="A129" s="151" t="s">
        <v>2512</v>
      </c>
      <c r="B129" s="152">
        <v>583699</v>
      </c>
      <c r="C129" s="152">
        <v>583699</v>
      </c>
      <c r="D129" s="435">
        <f t="shared" si="3"/>
        <v>0</v>
      </c>
    </row>
    <row r="130" spans="1:4" x14ac:dyDescent="0.3">
      <c r="A130" s="149" t="s">
        <v>2513</v>
      </c>
      <c r="B130" s="150">
        <v>2320864</v>
      </c>
      <c r="C130" s="150">
        <v>2320864</v>
      </c>
      <c r="D130" s="434">
        <f t="shared" si="3"/>
        <v>0</v>
      </c>
    </row>
    <row r="131" spans="1:4" x14ac:dyDescent="0.3">
      <c r="A131" s="151" t="s">
        <v>2514</v>
      </c>
      <c r="B131" s="152">
        <v>18000</v>
      </c>
      <c r="C131" s="152">
        <v>18000</v>
      </c>
      <c r="D131" s="435">
        <f t="shared" si="3"/>
        <v>0</v>
      </c>
    </row>
    <row r="132" spans="1:4" x14ac:dyDescent="0.3">
      <c r="A132" s="149" t="s">
        <v>2515</v>
      </c>
      <c r="B132" s="150">
        <v>232477</v>
      </c>
      <c r="C132" s="150">
        <v>232477</v>
      </c>
      <c r="D132" s="434">
        <f t="shared" si="3"/>
        <v>0</v>
      </c>
    </row>
    <row r="133" spans="1:4" x14ac:dyDescent="0.3">
      <c r="A133" s="151" t="s">
        <v>2516</v>
      </c>
      <c r="B133" s="152">
        <v>2811158</v>
      </c>
      <c r="C133" s="152">
        <v>2811158</v>
      </c>
      <c r="D133" s="435">
        <f t="shared" si="3"/>
        <v>0</v>
      </c>
    </row>
    <row r="134" spans="1:4" x14ac:dyDescent="0.3">
      <c r="A134" s="149" t="s">
        <v>2517</v>
      </c>
      <c r="B134" s="150">
        <v>5090592</v>
      </c>
      <c r="C134" s="150">
        <v>5090592</v>
      </c>
      <c r="D134" s="434">
        <f t="shared" si="3"/>
        <v>0</v>
      </c>
    </row>
    <row r="135" spans="1:4" x14ac:dyDescent="0.3">
      <c r="A135" s="151" t="s">
        <v>2518</v>
      </c>
      <c r="B135" s="152">
        <v>417503</v>
      </c>
      <c r="C135" s="152">
        <v>417503</v>
      </c>
      <c r="D135" s="435">
        <f t="shared" si="3"/>
        <v>0</v>
      </c>
    </row>
    <row r="136" spans="1:4" x14ac:dyDescent="0.3">
      <c r="A136" s="149" t="s">
        <v>2519</v>
      </c>
      <c r="B136" s="150">
        <v>424257</v>
      </c>
      <c r="C136" s="150">
        <v>424257</v>
      </c>
      <c r="D136" s="434">
        <f t="shared" si="3"/>
        <v>0</v>
      </c>
    </row>
    <row r="137" spans="1:4" x14ac:dyDescent="0.3">
      <c r="A137" s="151" t="s">
        <v>2520</v>
      </c>
      <c r="B137" s="152">
        <v>83895</v>
      </c>
      <c r="C137" s="152">
        <v>83895</v>
      </c>
      <c r="D137" s="435">
        <f t="shared" si="3"/>
        <v>0</v>
      </c>
    </row>
    <row r="138" spans="1:4" x14ac:dyDescent="0.3">
      <c r="A138" s="149" t="s">
        <v>2521</v>
      </c>
      <c r="B138" s="150">
        <v>5706450</v>
      </c>
      <c r="C138" s="150">
        <v>5706450</v>
      </c>
      <c r="D138" s="434">
        <f t="shared" si="3"/>
        <v>0</v>
      </c>
    </row>
    <row r="139" spans="1:4" x14ac:dyDescent="0.3">
      <c r="A139" s="151" t="s">
        <v>2522</v>
      </c>
      <c r="B139" s="152">
        <v>650786</v>
      </c>
      <c r="C139" s="152">
        <v>650786</v>
      </c>
      <c r="D139" s="435">
        <f t="shared" si="3"/>
        <v>0</v>
      </c>
    </row>
    <row r="140" spans="1:4" x14ac:dyDescent="0.3">
      <c r="A140" s="149" t="s">
        <v>2523</v>
      </c>
      <c r="B140" s="150">
        <v>367812</v>
      </c>
      <c r="C140" s="150">
        <v>367812</v>
      </c>
      <c r="D140" s="434">
        <f t="shared" si="3"/>
        <v>0</v>
      </c>
    </row>
    <row r="141" spans="1:4" x14ac:dyDescent="0.3">
      <c r="A141" s="151" t="s">
        <v>2524</v>
      </c>
      <c r="B141" s="152">
        <v>1111784</v>
      </c>
      <c r="C141" s="152">
        <v>1111784</v>
      </c>
      <c r="D141" s="435">
        <f t="shared" si="3"/>
        <v>0</v>
      </c>
    </row>
    <row r="142" spans="1:4" x14ac:dyDescent="0.3">
      <c r="A142" s="149" t="s">
        <v>2525</v>
      </c>
      <c r="B142" s="150">
        <v>43197756</v>
      </c>
      <c r="C142" s="150">
        <v>43197756</v>
      </c>
      <c r="D142" s="434">
        <f t="shared" si="3"/>
        <v>0</v>
      </c>
    </row>
    <row r="143" spans="1:4" x14ac:dyDescent="0.3">
      <c r="A143" s="151" t="s">
        <v>2526</v>
      </c>
      <c r="B143" s="152">
        <v>642887</v>
      </c>
      <c r="C143" s="152">
        <v>642887</v>
      </c>
      <c r="D143" s="435">
        <f t="shared" si="3"/>
        <v>0</v>
      </c>
    </row>
    <row r="144" spans="1:4" x14ac:dyDescent="0.3">
      <c r="A144" s="149" t="s">
        <v>2527</v>
      </c>
      <c r="B144" s="150">
        <v>83895</v>
      </c>
      <c r="C144" s="150">
        <v>83895</v>
      </c>
      <c r="D144" s="434">
        <f t="shared" si="3"/>
        <v>0</v>
      </c>
    </row>
    <row r="145" spans="1:4" x14ac:dyDescent="0.3">
      <c r="A145" s="151" t="s">
        <v>2528</v>
      </c>
      <c r="B145" s="152">
        <v>1220370</v>
      </c>
      <c r="C145" s="152">
        <v>1220370</v>
      </c>
      <c r="D145" s="435">
        <f t="shared" si="3"/>
        <v>0</v>
      </c>
    </row>
    <row r="146" spans="1:4" x14ac:dyDescent="0.3">
      <c r="A146" s="149" t="s">
        <v>2529</v>
      </c>
      <c r="B146" s="150">
        <v>569083</v>
      </c>
      <c r="C146" s="150">
        <v>569083</v>
      </c>
      <c r="D146" s="434">
        <f t="shared" si="3"/>
        <v>0</v>
      </c>
    </row>
    <row r="147" spans="1:4" x14ac:dyDescent="0.3">
      <c r="A147" s="151" t="s">
        <v>2530</v>
      </c>
      <c r="B147" s="152">
        <v>132462</v>
      </c>
      <c r="C147" s="152">
        <v>132462</v>
      </c>
      <c r="D147" s="435">
        <f t="shared" si="3"/>
        <v>0</v>
      </c>
    </row>
    <row r="148" spans="1:4" x14ac:dyDescent="0.3">
      <c r="A148" s="149" t="s">
        <v>1851</v>
      </c>
      <c r="B148" s="150">
        <v>426714</v>
      </c>
      <c r="C148" s="150">
        <v>426714</v>
      </c>
      <c r="D148" s="434">
        <f t="shared" si="3"/>
        <v>0</v>
      </c>
    </row>
    <row r="149" spans="1:4" x14ac:dyDescent="0.3">
      <c r="A149" s="151" t="s">
        <v>1879</v>
      </c>
      <c r="B149" s="152">
        <v>19515581</v>
      </c>
      <c r="C149" s="152">
        <v>19515581</v>
      </c>
      <c r="D149" s="435">
        <f t="shared" si="3"/>
        <v>0</v>
      </c>
    </row>
    <row r="150" spans="1:4" x14ac:dyDescent="0.3">
      <c r="A150" s="149" t="s">
        <v>2531</v>
      </c>
      <c r="B150" s="150">
        <v>2167148</v>
      </c>
      <c r="C150" s="150">
        <v>2167148</v>
      </c>
      <c r="D150" s="434">
        <f t="shared" si="3"/>
        <v>0</v>
      </c>
    </row>
    <row r="151" spans="1:4" x14ac:dyDescent="0.3">
      <c r="A151" s="151" t="s">
        <v>1873</v>
      </c>
      <c r="B151" s="152">
        <v>1794153</v>
      </c>
      <c r="C151" s="152">
        <v>1794153</v>
      </c>
      <c r="D151" s="435">
        <f t="shared" si="3"/>
        <v>0</v>
      </c>
    </row>
    <row r="152" spans="1:4" x14ac:dyDescent="0.3">
      <c r="A152" s="149" t="s">
        <v>2532</v>
      </c>
      <c r="B152" s="150">
        <v>18143524</v>
      </c>
      <c r="C152" s="150">
        <v>18143524</v>
      </c>
      <c r="D152" s="434">
        <f t="shared" si="3"/>
        <v>0</v>
      </c>
    </row>
    <row r="153" spans="1:4" x14ac:dyDescent="0.3">
      <c r="A153" s="151" t="s">
        <v>2533</v>
      </c>
      <c r="B153" s="152">
        <v>4084640</v>
      </c>
      <c r="C153" s="152">
        <v>4084640</v>
      </c>
      <c r="D153" s="435">
        <f t="shared" ref="D153:D216" si="4">B153-C153</f>
        <v>0</v>
      </c>
    </row>
    <row r="154" spans="1:4" x14ac:dyDescent="0.3">
      <c r="A154" s="149" t="s">
        <v>2534</v>
      </c>
      <c r="B154" s="150">
        <v>1017474</v>
      </c>
      <c r="C154" s="150">
        <v>1017474</v>
      </c>
      <c r="D154" s="434">
        <f t="shared" si="4"/>
        <v>0</v>
      </c>
    </row>
    <row r="155" spans="1:4" x14ac:dyDescent="0.3">
      <c r="A155" s="151" t="s">
        <v>1876</v>
      </c>
      <c r="B155" s="152">
        <v>7352794</v>
      </c>
      <c r="C155" s="152">
        <v>7352794</v>
      </c>
      <c r="D155" s="435">
        <f t="shared" si="4"/>
        <v>0</v>
      </c>
    </row>
    <row r="156" spans="1:4" x14ac:dyDescent="0.3">
      <c r="A156" s="149" t="s">
        <v>2535</v>
      </c>
      <c r="B156" s="150">
        <v>4530235</v>
      </c>
      <c r="C156" s="150">
        <v>4530235</v>
      </c>
      <c r="D156" s="434">
        <f t="shared" si="4"/>
        <v>0</v>
      </c>
    </row>
    <row r="157" spans="1:4" x14ac:dyDescent="0.3">
      <c r="A157" s="151" t="s">
        <v>2536</v>
      </c>
      <c r="B157" s="152">
        <v>1086326</v>
      </c>
      <c r="C157" s="152">
        <v>1086326</v>
      </c>
      <c r="D157" s="435">
        <f t="shared" si="4"/>
        <v>0</v>
      </c>
    </row>
    <row r="158" spans="1:4" x14ac:dyDescent="0.3">
      <c r="A158" s="149" t="s">
        <v>2537</v>
      </c>
      <c r="B158" s="150">
        <v>1662057</v>
      </c>
      <c r="C158" s="150">
        <v>1662057</v>
      </c>
      <c r="D158" s="434">
        <f t="shared" si="4"/>
        <v>0</v>
      </c>
    </row>
    <row r="159" spans="1:4" x14ac:dyDescent="0.3">
      <c r="A159" s="151" t="s">
        <v>2538</v>
      </c>
      <c r="B159" s="152">
        <v>12891388</v>
      </c>
      <c r="C159" s="152">
        <v>12891388</v>
      </c>
      <c r="D159" s="435">
        <f t="shared" si="4"/>
        <v>0</v>
      </c>
    </row>
    <row r="160" spans="1:4" x14ac:dyDescent="0.3">
      <c r="A160" s="149" t="s">
        <v>2539</v>
      </c>
      <c r="B160" s="150">
        <v>557015</v>
      </c>
      <c r="C160" s="150">
        <v>557015</v>
      </c>
      <c r="D160" s="434">
        <f t="shared" si="4"/>
        <v>0</v>
      </c>
    </row>
    <row r="161" spans="1:4" x14ac:dyDescent="0.3">
      <c r="A161" s="151" t="s">
        <v>2540</v>
      </c>
      <c r="B161" s="152">
        <v>211237</v>
      </c>
      <c r="C161" s="152">
        <v>211237</v>
      </c>
      <c r="D161" s="435">
        <f t="shared" si="4"/>
        <v>0</v>
      </c>
    </row>
    <row r="162" spans="1:4" x14ac:dyDescent="0.3">
      <c r="A162" s="149" t="s">
        <v>2541</v>
      </c>
      <c r="B162" s="150">
        <v>148704</v>
      </c>
      <c r="C162" s="150">
        <v>148704</v>
      </c>
      <c r="D162" s="434">
        <f t="shared" si="4"/>
        <v>0</v>
      </c>
    </row>
    <row r="163" spans="1:4" x14ac:dyDescent="0.3">
      <c r="A163" s="151" t="s">
        <v>2542</v>
      </c>
      <c r="B163" s="152">
        <v>594909</v>
      </c>
      <c r="C163" s="152">
        <v>594909</v>
      </c>
      <c r="D163" s="435">
        <f t="shared" si="4"/>
        <v>0</v>
      </c>
    </row>
    <row r="164" spans="1:4" x14ac:dyDescent="0.3">
      <c r="A164" s="149" t="s">
        <v>2543</v>
      </c>
      <c r="B164" s="150">
        <v>681576</v>
      </c>
      <c r="C164" s="150">
        <v>681576</v>
      </c>
      <c r="D164" s="434">
        <f t="shared" si="4"/>
        <v>0</v>
      </c>
    </row>
    <row r="165" spans="1:4" x14ac:dyDescent="0.3">
      <c r="A165" s="151" t="s">
        <v>2544</v>
      </c>
      <c r="B165" s="152">
        <v>357100</v>
      </c>
      <c r="C165" s="152">
        <v>357100</v>
      </c>
      <c r="D165" s="435">
        <f t="shared" si="4"/>
        <v>0</v>
      </c>
    </row>
    <row r="166" spans="1:4" x14ac:dyDescent="0.3">
      <c r="A166" s="149" t="s">
        <v>1872</v>
      </c>
      <c r="B166" s="150">
        <v>879693</v>
      </c>
      <c r="C166" s="150">
        <v>879693</v>
      </c>
      <c r="D166" s="434">
        <f t="shared" si="4"/>
        <v>0</v>
      </c>
    </row>
    <row r="167" spans="1:4" x14ac:dyDescent="0.3">
      <c r="A167" s="151" t="s">
        <v>1856</v>
      </c>
      <c r="B167" s="152">
        <v>258660</v>
      </c>
      <c r="C167" s="152">
        <v>258660</v>
      </c>
      <c r="D167" s="435">
        <f t="shared" si="4"/>
        <v>0</v>
      </c>
    </row>
    <row r="168" spans="1:4" x14ac:dyDescent="0.3">
      <c r="A168" s="149" t="s">
        <v>2545</v>
      </c>
      <c r="B168" s="150">
        <v>256883</v>
      </c>
      <c r="C168" s="150">
        <v>256883</v>
      </c>
      <c r="D168" s="434">
        <f t="shared" si="4"/>
        <v>0</v>
      </c>
    </row>
    <row r="169" spans="1:4" x14ac:dyDescent="0.3">
      <c r="A169" s="151" t="s">
        <v>2546</v>
      </c>
      <c r="B169" s="152">
        <v>458994</v>
      </c>
      <c r="C169" s="152">
        <v>458994</v>
      </c>
      <c r="D169" s="435">
        <f t="shared" si="4"/>
        <v>0</v>
      </c>
    </row>
    <row r="170" spans="1:4" x14ac:dyDescent="0.3">
      <c r="A170" s="149" t="s">
        <v>2547</v>
      </c>
      <c r="B170" s="150">
        <v>92892</v>
      </c>
      <c r="C170" s="150">
        <v>92892</v>
      </c>
      <c r="D170" s="434">
        <f t="shared" si="4"/>
        <v>0</v>
      </c>
    </row>
    <row r="171" spans="1:4" x14ac:dyDescent="0.3">
      <c r="A171" s="151" t="s">
        <v>2468</v>
      </c>
      <c r="B171" s="152">
        <v>50451757</v>
      </c>
      <c r="C171" s="152">
        <v>50451757</v>
      </c>
      <c r="D171" s="435">
        <f t="shared" si="4"/>
        <v>0</v>
      </c>
    </row>
    <row r="172" spans="1:4" x14ac:dyDescent="0.3">
      <c r="A172" s="149" t="s">
        <v>2548</v>
      </c>
      <c r="B172" s="150">
        <v>734629</v>
      </c>
      <c r="C172" s="150">
        <v>734629</v>
      </c>
      <c r="D172" s="434">
        <f t="shared" si="4"/>
        <v>0</v>
      </c>
    </row>
    <row r="173" spans="1:4" x14ac:dyDescent="0.3">
      <c r="A173" s="151" t="s">
        <v>2549</v>
      </c>
      <c r="B173" s="152">
        <v>397886</v>
      </c>
      <c r="C173" s="152">
        <v>397886</v>
      </c>
      <c r="D173" s="435">
        <f t="shared" si="4"/>
        <v>0</v>
      </c>
    </row>
    <row r="174" spans="1:4" x14ac:dyDescent="0.3">
      <c r="A174" s="149" t="s">
        <v>1867</v>
      </c>
      <c r="B174" s="150">
        <v>49994028</v>
      </c>
      <c r="C174" s="150">
        <v>49994028</v>
      </c>
      <c r="D174" s="434">
        <f t="shared" si="4"/>
        <v>0</v>
      </c>
    </row>
    <row r="175" spans="1:4" x14ac:dyDescent="0.3">
      <c r="A175" s="151" t="s">
        <v>1863</v>
      </c>
      <c r="B175" s="152">
        <v>536235</v>
      </c>
      <c r="C175" s="152">
        <v>536235</v>
      </c>
      <c r="D175" s="435">
        <f t="shared" si="4"/>
        <v>0</v>
      </c>
    </row>
    <row r="176" spans="1:4" x14ac:dyDescent="0.3">
      <c r="A176" s="149" t="s">
        <v>1854</v>
      </c>
      <c r="B176" s="150">
        <v>516051</v>
      </c>
      <c r="C176" s="150">
        <v>516051</v>
      </c>
      <c r="D176" s="434">
        <f t="shared" si="4"/>
        <v>0</v>
      </c>
    </row>
    <row r="177" spans="1:4" x14ac:dyDescent="0.3">
      <c r="A177" s="151" t="s">
        <v>2550</v>
      </c>
      <c r="B177" s="152">
        <v>619910</v>
      </c>
      <c r="C177" s="152">
        <v>619910</v>
      </c>
      <c r="D177" s="435">
        <f t="shared" si="4"/>
        <v>0</v>
      </c>
    </row>
    <row r="178" spans="1:4" x14ac:dyDescent="0.3">
      <c r="A178" s="149" t="s">
        <v>2551</v>
      </c>
      <c r="B178" s="150">
        <v>284296</v>
      </c>
      <c r="C178" s="150">
        <v>284296</v>
      </c>
      <c r="D178" s="434">
        <f t="shared" si="4"/>
        <v>0</v>
      </c>
    </row>
    <row r="179" spans="1:4" x14ac:dyDescent="0.3">
      <c r="A179" s="151" t="s">
        <v>1870</v>
      </c>
      <c r="B179" s="152">
        <v>46033</v>
      </c>
      <c r="C179" s="152">
        <v>46033</v>
      </c>
      <c r="D179" s="435">
        <f t="shared" si="4"/>
        <v>0</v>
      </c>
    </row>
    <row r="180" spans="1:4" x14ac:dyDescent="0.3">
      <c r="A180" s="149" t="s">
        <v>2552</v>
      </c>
      <c r="B180" s="150">
        <v>252476</v>
      </c>
      <c r="C180" s="150">
        <v>252476</v>
      </c>
      <c r="D180" s="434">
        <f t="shared" si="4"/>
        <v>0</v>
      </c>
    </row>
    <row r="181" spans="1:4" x14ac:dyDescent="0.3">
      <c r="A181" s="151" t="s">
        <v>2553</v>
      </c>
      <c r="B181" s="152">
        <v>811943</v>
      </c>
      <c r="C181" s="152">
        <v>811943</v>
      </c>
      <c r="D181" s="435">
        <f t="shared" si="4"/>
        <v>0</v>
      </c>
    </row>
    <row r="182" spans="1:4" x14ac:dyDescent="0.3">
      <c r="A182" s="149" t="s">
        <v>2554</v>
      </c>
      <c r="B182" s="150">
        <v>373128</v>
      </c>
      <c r="C182" s="150">
        <v>373128</v>
      </c>
      <c r="D182" s="434">
        <f t="shared" si="4"/>
        <v>0</v>
      </c>
    </row>
    <row r="183" spans="1:4" x14ac:dyDescent="0.3">
      <c r="A183" s="151" t="s">
        <v>2555</v>
      </c>
      <c r="B183" s="152">
        <v>2092646</v>
      </c>
      <c r="C183" s="152">
        <v>2092646</v>
      </c>
      <c r="D183" s="435">
        <f t="shared" si="4"/>
        <v>0</v>
      </c>
    </row>
    <row r="184" spans="1:4" x14ac:dyDescent="0.3">
      <c r="A184" s="149" t="s">
        <v>2556</v>
      </c>
      <c r="B184" s="150">
        <v>794747</v>
      </c>
      <c r="C184" s="150">
        <v>794747</v>
      </c>
      <c r="D184" s="434">
        <f t="shared" si="4"/>
        <v>0</v>
      </c>
    </row>
    <row r="185" spans="1:4" x14ac:dyDescent="0.3">
      <c r="A185" s="151" t="s">
        <v>2557</v>
      </c>
      <c r="B185" s="152">
        <v>37094024</v>
      </c>
      <c r="C185" s="152">
        <v>37094024</v>
      </c>
      <c r="D185" s="435">
        <f t="shared" si="4"/>
        <v>0</v>
      </c>
    </row>
    <row r="186" spans="1:4" x14ac:dyDescent="0.3">
      <c r="A186" s="149" t="s">
        <v>2558</v>
      </c>
      <c r="B186" s="150">
        <v>652121</v>
      </c>
      <c r="C186" s="150">
        <v>652121</v>
      </c>
      <c r="D186" s="434">
        <f t="shared" si="4"/>
        <v>0</v>
      </c>
    </row>
    <row r="187" spans="1:4" x14ac:dyDescent="0.3">
      <c r="A187" s="151" t="s">
        <v>2559</v>
      </c>
      <c r="B187" s="152">
        <v>37093</v>
      </c>
      <c r="C187" s="152">
        <v>37093</v>
      </c>
      <c r="D187" s="435">
        <f t="shared" si="4"/>
        <v>0</v>
      </c>
    </row>
    <row r="188" spans="1:4" x14ac:dyDescent="0.3">
      <c r="A188" s="149" t="s">
        <v>2560</v>
      </c>
      <c r="B188" s="150">
        <v>671148</v>
      </c>
      <c r="C188" s="150">
        <v>671148</v>
      </c>
      <c r="D188" s="434">
        <f t="shared" si="4"/>
        <v>0</v>
      </c>
    </row>
    <row r="189" spans="1:4" x14ac:dyDescent="0.3">
      <c r="A189" s="151" t="s">
        <v>2561</v>
      </c>
      <c r="B189" s="152">
        <v>540000</v>
      </c>
      <c r="C189" s="152">
        <v>540000</v>
      </c>
      <c r="D189" s="435">
        <f t="shared" si="4"/>
        <v>0</v>
      </c>
    </row>
    <row r="190" spans="1:4" x14ac:dyDescent="0.3">
      <c r="A190" s="149" t="s">
        <v>2562</v>
      </c>
      <c r="B190" s="150">
        <v>417149</v>
      </c>
      <c r="C190" s="150">
        <v>417149</v>
      </c>
      <c r="D190" s="434">
        <f t="shared" si="4"/>
        <v>0</v>
      </c>
    </row>
    <row r="191" spans="1:4" x14ac:dyDescent="0.3">
      <c r="A191" s="151" t="s">
        <v>2563</v>
      </c>
      <c r="B191" s="152">
        <v>34865011</v>
      </c>
      <c r="C191" s="152">
        <v>34865011</v>
      </c>
      <c r="D191" s="435">
        <f t="shared" si="4"/>
        <v>0</v>
      </c>
    </row>
    <row r="192" spans="1:4" x14ac:dyDescent="0.3">
      <c r="A192" s="149" t="s">
        <v>1859</v>
      </c>
      <c r="B192" s="150">
        <v>652121</v>
      </c>
      <c r="C192" s="150">
        <v>652121</v>
      </c>
      <c r="D192" s="434">
        <f t="shared" si="4"/>
        <v>0</v>
      </c>
    </row>
    <row r="193" spans="1:4" x14ac:dyDescent="0.3">
      <c r="A193" s="151" t="s">
        <v>2564</v>
      </c>
      <c r="B193" s="152">
        <v>50693</v>
      </c>
      <c r="C193" s="152">
        <v>50693</v>
      </c>
      <c r="D193" s="435">
        <f t="shared" si="4"/>
        <v>0</v>
      </c>
    </row>
    <row r="194" spans="1:4" x14ac:dyDescent="0.3">
      <c r="A194" s="149" t="s">
        <v>2565</v>
      </c>
      <c r="B194" s="150">
        <v>858531</v>
      </c>
      <c r="C194" s="150">
        <v>858531</v>
      </c>
      <c r="D194" s="434">
        <f t="shared" si="4"/>
        <v>0</v>
      </c>
    </row>
    <row r="195" spans="1:4" x14ac:dyDescent="0.3">
      <c r="A195" s="151" t="s">
        <v>2566</v>
      </c>
      <c r="B195" s="152">
        <v>652121</v>
      </c>
      <c r="C195" s="152">
        <v>652121</v>
      </c>
      <c r="D195" s="435">
        <f t="shared" si="4"/>
        <v>0</v>
      </c>
    </row>
    <row r="196" spans="1:4" x14ac:dyDescent="0.3">
      <c r="A196" s="149" t="s">
        <v>1878</v>
      </c>
      <c r="B196" s="150">
        <v>3760237</v>
      </c>
      <c r="C196" s="150">
        <v>3760237</v>
      </c>
      <c r="D196" s="434">
        <f t="shared" si="4"/>
        <v>0</v>
      </c>
    </row>
    <row r="197" spans="1:4" x14ac:dyDescent="0.3">
      <c r="A197" s="151" t="s">
        <v>2567</v>
      </c>
      <c r="B197" s="152">
        <v>727402</v>
      </c>
      <c r="C197" s="152">
        <v>727402</v>
      </c>
      <c r="D197" s="435">
        <f t="shared" si="4"/>
        <v>0</v>
      </c>
    </row>
    <row r="198" spans="1:4" x14ac:dyDescent="0.3">
      <c r="A198" s="149" t="s">
        <v>2568</v>
      </c>
      <c r="B198" s="150">
        <v>7024515</v>
      </c>
      <c r="C198" s="150">
        <v>7024515</v>
      </c>
      <c r="D198" s="434">
        <f t="shared" si="4"/>
        <v>0</v>
      </c>
    </row>
    <row r="199" spans="1:4" x14ac:dyDescent="0.3">
      <c r="A199" s="151" t="s">
        <v>2569</v>
      </c>
      <c r="B199" s="152">
        <v>306890</v>
      </c>
      <c r="C199" s="152">
        <v>306890</v>
      </c>
      <c r="D199" s="435">
        <f t="shared" si="4"/>
        <v>0</v>
      </c>
    </row>
    <row r="200" spans="1:4" x14ac:dyDescent="0.3">
      <c r="A200" s="149" t="s">
        <v>2570</v>
      </c>
      <c r="B200" s="150">
        <v>594269</v>
      </c>
      <c r="C200" s="150">
        <v>594269</v>
      </c>
      <c r="D200" s="434">
        <f t="shared" si="4"/>
        <v>0</v>
      </c>
    </row>
    <row r="201" spans="1:4" x14ac:dyDescent="0.3">
      <c r="A201" s="151" t="s">
        <v>2571</v>
      </c>
      <c r="B201" s="152">
        <v>585672</v>
      </c>
      <c r="C201" s="152">
        <v>585672</v>
      </c>
      <c r="D201" s="435">
        <f t="shared" si="4"/>
        <v>0</v>
      </c>
    </row>
    <row r="202" spans="1:4" x14ac:dyDescent="0.3">
      <c r="A202" s="149" t="s">
        <v>2572</v>
      </c>
      <c r="B202" s="150">
        <v>302296</v>
      </c>
      <c r="C202" s="150">
        <v>302296</v>
      </c>
      <c r="D202" s="434">
        <f t="shared" si="4"/>
        <v>0</v>
      </c>
    </row>
    <row r="203" spans="1:4" x14ac:dyDescent="0.3">
      <c r="A203" s="151" t="s">
        <v>2573</v>
      </c>
      <c r="B203" s="152">
        <v>240679</v>
      </c>
      <c r="C203" s="152">
        <v>240679</v>
      </c>
      <c r="D203" s="435">
        <f t="shared" si="4"/>
        <v>0</v>
      </c>
    </row>
    <row r="204" spans="1:4" x14ac:dyDescent="0.3">
      <c r="A204" s="149" t="s">
        <v>2574</v>
      </c>
      <c r="B204" s="150">
        <v>775723</v>
      </c>
      <c r="C204" s="150">
        <v>775723</v>
      </c>
      <c r="D204" s="434">
        <f t="shared" si="4"/>
        <v>0</v>
      </c>
    </row>
    <row r="205" spans="1:4" x14ac:dyDescent="0.3">
      <c r="A205" s="151" t="s">
        <v>2575</v>
      </c>
      <c r="B205" s="152">
        <v>1517690</v>
      </c>
      <c r="C205" s="152">
        <v>1517690</v>
      </c>
      <c r="D205" s="435">
        <f t="shared" si="4"/>
        <v>0</v>
      </c>
    </row>
    <row r="206" spans="1:4" x14ac:dyDescent="0.3">
      <c r="A206" s="149" t="s">
        <v>2576</v>
      </c>
      <c r="B206" s="150">
        <v>138766950</v>
      </c>
      <c r="C206" s="150">
        <v>138766950</v>
      </c>
      <c r="D206" s="434">
        <f t="shared" si="4"/>
        <v>0</v>
      </c>
    </row>
    <row r="207" spans="1:4" x14ac:dyDescent="0.3">
      <c r="A207" s="151" t="s">
        <v>2577</v>
      </c>
      <c r="B207" s="152">
        <v>171417</v>
      </c>
      <c r="C207" s="152">
        <v>171417</v>
      </c>
      <c r="D207" s="435">
        <f t="shared" si="4"/>
        <v>0</v>
      </c>
    </row>
    <row r="208" spans="1:4" x14ac:dyDescent="0.3">
      <c r="A208" s="149" t="s">
        <v>2578</v>
      </c>
      <c r="B208" s="150">
        <v>137612740</v>
      </c>
      <c r="C208" s="150">
        <v>137612740</v>
      </c>
      <c r="D208" s="434">
        <f t="shared" si="4"/>
        <v>0</v>
      </c>
    </row>
    <row r="209" spans="1:4" x14ac:dyDescent="0.3">
      <c r="A209" s="151" t="s">
        <v>2579</v>
      </c>
      <c r="B209" s="152">
        <v>74221</v>
      </c>
      <c r="C209" s="152">
        <v>74221</v>
      </c>
      <c r="D209" s="435">
        <f t="shared" si="4"/>
        <v>0</v>
      </c>
    </row>
    <row r="210" spans="1:4" x14ac:dyDescent="0.3">
      <c r="A210" s="149" t="s">
        <v>2580</v>
      </c>
      <c r="B210" s="150">
        <v>636958</v>
      </c>
      <c r="C210" s="150">
        <v>636958</v>
      </c>
      <c r="D210" s="434">
        <f t="shared" si="4"/>
        <v>0</v>
      </c>
    </row>
    <row r="211" spans="1:4" x14ac:dyDescent="0.3">
      <c r="A211" s="151" t="s">
        <v>1868</v>
      </c>
      <c r="B211" s="152">
        <v>484471</v>
      </c>
      <c r="C211" s="152">
        <v>484471</v>
      </c>
      <c r="D211" s="435">
        <f t="shared" si="4"/>
        <v>0</v>
      </c>
    </row>
    <row r="212" spans="1:4" x14ac:dyDescent="0.3">
      <c r="A212" s="149" t="s">
        <v>2581</v>
      </c>
      <c r="B212" s="150">
        <v>6334715</v>
      </c>
      <c r="C212" s="150">
        <v>6334715</v>
      </c>
      <c r="D212" s="434">
        <f t="shared" si="4"/>
        <v>0</v>
      </c>
    </row>
    <row r="213" spans="1:4" x14ac:dyDescent="0.3">
      <c r="A213" s="151" t="s">
        <v>2582</v>
      </c>
      <c r="B213" s="152">
        <v>931524</v>
      </c>
      <c r="C213" s="152">
        <v>931524</v>
      </c>
      <c r="D213" s="435">
        <f t="shared" si="4"/>
        <v>0</v>
      </c>
    </row>
    <row r="214" spans="1:4" x14ac:dyDescent="0.3">
      <c r="A214" s="149" t="s">
        <v>2583</v>
      </c>
      <c r="B214" s="150">
        <v>11884</v>
      </c>
      <c r="C214" s="150">
        <v>11884</v>
      </c>
      <c r="D214" s="434">
        <f t="shared" si="4"/>
        <v>0</v>
      </c>
    </row>
    <row r="215" spans="1:4" x14ac:dyDescent="0.3">
      <c r="A215" s="151" t="s">
        <v>2584</v>
      </c>
      <c r="B215" s="152">
        <v>371198</v>
      </c>
      <c r="C215" s="152">
        <v>371198</v>
      </c>
      <c r="D215" s="435">
        <f t="shared" si="4"/>
        <v>0</v>
      </c>
    </row>
    <row r="216" spans="1:4" x14ac:dyDescent="0.3">
      <c r="A216" s="149" t="s">
        <v>2585</v>
      </c>
      <c r="B216" s="150">
        <v>11884</v>
      </c>
      <c r="C216" s="150">
        <v>11884</v>
      </c>
      <c r="D216" s="434">
        <f t="shared" si="4"/>
        <v>0</v>
      </c>
    </row>
    <row r="217" spans="1:4" x14ac:dyDescent="0.3">
      <c r="A217" s="151" t="s">
        <v>2586</v>
      </c>
      <c r="B217" s="152">
        <v>297023</v>
      </c>
      <c r="C217" s="152">
        <v>297023</v>
      </c>
      <c r="D217" s="435">
        <f t="shared" ref="D217:D247" si="5">B217-C217</f>
        <v>0</v>
      </c>
    </row>
    <row r="218" spans="1:4" x14ac:dyDescent="0.3">
      <c r="A218" s="149" t="s">
        <v>2587</v>
      </c>
      <c r="B218" s="150">
        <v>3246</v>
      </c>
      <c r="C218" s="150">
        <v>3246</v>
      </c>
      <c r="D218" s="434">
        <f t="shared" si="5"/>
        <v>0</v>
      </c>
    </row>
    <row r="219" spans="1:4" x14ac:dyDescent="0.3">
      <c r="A219" s="151" t="s">
        <v>2588</v>
      </c>
      <c r="B219" s="152">
        <v>216384</v>
      </c>
      <c r="C219" s="152">
        <v>216384</v>
      </c>
      <c r="D219" s="435">
        <f t="shared" si="5"/>
        <v>0</v>
      </c>
    </row>
    <row r="220" spans="1:4" x14ac:dyDescent="0.3">
      <c r="A220" s="149" t="s">
        <v>2589</v>
      </c>
      <c r="B220" s="150">
        <v>3246</v>
      </c>
      <c r="C220" s="150">
        <v>3246</v>
      </c>
      <c r="D220" s="434">
        <f t="shared" si="5"/>
        <v>0</v>
      </c>
    </row>
    <row r="221" spans="1:4" x14ac:dyDescent="0.3">
      <c r="A221" s="151" t="s">
        <v>2590</v>
      </c>
      <c r="B221" s="152">
        <v>1304876</v>
      </c>
      <c r="C221" s="152">
        <v>1304876</v>
      </c>
      <c r="D221" s="435">
        <f t="shared" si="5"/>
        <v>0</v>
      </c>
    </row>
    <row r="222" spans="1:4" x14ac:dyDescent="0.3">
      <c r="A222" s="149" t="s">
        <v>1874</v>
      </c>
      <c r="B222" s="150">
        <v>58275936</v>
      </c>
      <c r="C222" s="150">
        <v>58275936</v>
      </c>
      <c r="D222" s="434">
        <f t="shared" si="5"/>
        <v>0</v>
      </c>
    </row>
    <row r="223" spans="1:4" x14ac:dyDescent="0.3">
      <c r="A223" s="151" t="s">
        <v>2591</v>
      </c>
      <c r="B223" s="152">
        <v>271983</v>
      </c>
      <c r="C223" s="152">
        <v>271983</v>
      </c>
      <c r="D223" s="435">
        <f t="shared" si="5"/>
        <v>0</v>
      </c>
    </row>
    <row r="224" spans="1:4" x14ac:dyDescent="0.3">
      <c r="A224" s="149" t="s">
        <v>2592</v>
      </c>
      <c r="B224" s="150">
        <v>52874</v>
      </c>
      <c r="C224" s="150">
        <v>52874</v>
      </c>
      <c r="D224" s="434">
        <f t="shared" si="5"/>
        <v>0</v>
      </c>
    </row>
    <row r="225" spans="1:4" x14ac:dyDescent="0.3">
      <c r="A225" s="151" t="s">
        <v>2593</v>
      </c>
      <c r="B225" s="152">
        <v>57651897</v>
      </c>
      <c r="C225" s="152">
        <v>57651897</v>
      </c>
      <c r="D225" s="435">
        <f t="shared" si="5"/>
        <v>0</v>
      </c>
    </row>
    <row r="226" spans="1:4" x14ac:dyDescent="0.3">
      <c r="A226" s="149" t="s">
        <v>2594</v>
      </c>
      <c r="B226" s="150">
        <v>827283</v>
      </c>
      <c r="C226" s="150">
        <v>827283</v>
      </c>
      <c r="D226" s="434">
        <f t="shared" si="5"/>
        <v>0</v>
      </c>
    </row>
    <row r="227" spans="1:4" x14ac:dyDescent="0.3">
      <c r="A227" s="151" t="s">
        <v>2595</v>
      </c>
      <c r="B227" s="152">
        <v>1637355</v>
      </c>
      <c r="C227" s="152">
        <v>1637355</v>
      </c>
      <c r="D227" s="435">
        <f t="shared" si="5"/>
        <v>0</v>
      </c>
    </row>
    <row r="228" spans="1:4" x14ac:dyDescent="0.3">
      <c r="A228" s="149" t="s">
        <v>2596</v>
      </c>
      <c r="B228" s="150">
        <v>33940</v>
      </c>
      <c r="C228" s="150">
        <v>33940</v>
      </c>
      <c r="D228" s="434">
        <f t="shared" si="5"/>
        <v>0</v>
      </c>
    </row>
    <row r="229" spans="1:4" x14ac:dyDescent="0.3">
      <c r="A229" s="151" t="s">
        <v>2597</v>
      </c>
      <c r="B229" s="152">
        <v>853922</v>
      </c>
      <c r="C229" s="152">
        <v>853922</v>
      </c>
      <c r="D229" s="435">
        <f t="shared" si="5"/>
        <v>0</v>
      </c>
    </row>
    <row r="230" spans="1:4" x14ac:dyDescent="0.3">
      <c r="A230" s="149" t="s">
        <v>2598</v>
      </c>
      <c r="B230" s="150">
        <v>2282775</v>
      </c>
      <c r="C230" s="150">
        <v>2282775</v>
      </c>
      <c r="D230" s="434">
        <f t="shared" si="5"/>
        <v>0</v>
      </c>
    </row>
    <row r="231" spans="1:4" x14ac:dyDescent="0.3">
      <c r="A231" s="151" t="s">
        <v>2599</v>
      </c>
      <c r="B231" s="152">
        <v>1320498</v>
      </c>
      <c r="C231" s="152">
        <v>1320498</v>
      </c>
      <c r="D231" s="435">
        <f t="shared" si="5"/>
        <v>0</v>
      </c>
    </row>
    <row r="232" spans="1:4" x14ac:dyDescent="0.3">
      <c r="A232" s="149" t="s">
        <v>2600</v>
      </c>
      <c r="B232" s="150">
        <v>376767</v>
      </c>
      <c r="C232" s="150">
        <v>376767</v>
      </c>
      <c r="D232" s="434">
        <f t="shared" si="5"/>
        <v>0</v>
      </c>
    </row>
    <row r="233" spans="1:4" x14ac:dyDescent="0.3">
      <c r="A233" s="151" t="s">
        <v>2601</v>
      </c>
      <c r="B233" s="152">
        <v>11719982</v>
      </c>
      <c r="C233" s="152">
        <v>11719982</v>
      </c>
      <c r="D233" s="435">
        <f t="shared" si="5"/>
        <v>0</v>
      </c>
    </row>
    <row r="234" spans="1:4" x14ac:dyDescent="0.3">
      <c r="A234" s="149" t="s">
        <v>1877</v>
      </c>
      <c r="B234" s="150">
        <v>3579908</v>
      </c>
      <c r="C234" s="150">
        <v>3579908</v>
      </c>
      <c r="D234" s="434">
        <f t="shared" si="5"/>
        <v>0</v>
      </c>
    </row>
    <row r="235" spans="1:4" x14ac:dyDescent="0.3">
      <c r="A235" s="151" t="s">
        <v>2602</v>
      </c>
      <c r="B235" s="152">
        <v>13161278</v>
      </c>
      <c r="C235" s="152">
        <v>13161278</v>
      </c>
      <c r="D235" s="435">
        <f t="shared" si="5"/>
        <v>0</v>
      </c>
    </row>
    <row r="236" spans="1:4" x14ac:dyDescent="0.3">
      <c r="A236" s="149" t="s">
        <v>2603</v>
      </c>
      <c r="B236" s="150">
        <v>1496627</v>
      </c>
      <c r="C236" s="150">
        <v>1496627</v>
      </c>
      <c r="D236" s="434">
        <f t="shared" si="5"/>
        <v>0</v>
      </c>
    </row>
    <row r="237" spans="1:4" x14ac:dyDescent="0.3">
      <c r="A237" s="151" t="s">
        <v>2604</v>
      </c>
      <c r="B237" s="152">
        <v>398570</v>
      </c>
      <c r="C237" s="152">
        <v>398570</v>
      </c>
      <c r="D237" s="435">
        <f t="shared" si="5"/>
        <v>0</v>
      </c>
    </row>
    <row r="238" spans="1:4" x14ac:dyDescent="0.3">
      <c r="A238" s="149" t="s">
        <v>2605</v>
      </c>
      <c r="B238" s="150">
        <v>107186</v>
      </c>
      <c r="C238" s="150">
        <v>107186</v>
      </c>
      <c r="D238" s="434">
        <f t="shared" si="5"/>
        <v>0</v>
      </c>
    </row>
    <row r="239" spans="1:4" x14ac:dyDescent="0.3">
      <c r="A239" s="151" t="s">
        <v>2606</v>
      </c>
      <c r="B239" s="152">
        <v>527915</v>
      </c>
      <c r="C239" s="152">
        <v>527915</v>
      </c>
      <c r="D239" s="435">
        <f t="shared" si="5"/>
        <v>0</v>
      </c>
    </row>
    <row r="240" spans="1:4" x14ac:dyDescent="0.3">
      <c r="A240" s="149" t="s">
        <v>2607</v>
      </c>
      <c r="B240" s="150">
        <v>8208490</v>
      </c>
      <c r="C240" s="150">
        <v>8208490</v>
      </c>
      <c r="D240" s="434">
        <f t="shared" si="5"/>
        <v>0</v>
      </c>
    </row>
    <row r="241" spans="1:4" x14ac:dyDescent="0.3">
      <c r="A241" s="151" t="s">
        <v>2608</v>
      </c>
      <c r="B241" s="152">
        <v>173544</v>
      </c>
      <c r="C241" s="152">
        <v>173544</v>
      </c>
      <c r="D241" s="435">
        <f t="shared" si="5"/>
        <v>0</v>
      </c>
    </row>
    <row r="242" spans="1:4" x14ac:dyDescent="0.3">
      <c r="A242" s="149" t="s">
        <v>2609</v>
      </c>
      <c r="B242" s="150">
        <v>301137</v>
      </c>
      <c r="C242" s="150">
        <v>301137</v>
      </c>
      <c r="D242" s="434">
        <f t="shared" si="5"/>
        <v>0</v>
      </c>
    </row>
    <row r="243" spans="1:4" x14ac:dyDescent="0.3">
      <c r="A243" s="151" t="s">
        <v>1858</v>
      </c>
      <c r="B243" s="152">
        <v>202697</v>
      </c>
      <c r="C243" s="152">
        <v>202697</v>
      </c>
      <c r="D243" s="435">
        <f t="shared" si="5"/>
        <v>0</v>
      </c>
    </row>
    <row r="244" spans="1:4" x14ac:dyDescent="0.3">
      <c r="A244" s="149" t="s">
        <v>2610</v>
      </c>
      <c r="B244" s="150">
        <v>813056</v>
      </c>
      <c r="C244" s="150">
        <v>813056</v>
      </c>
      <c r="D244" s="434">
        <f t="shared" si="5"/>
        <v>0</v>
      </c>
    </row>
    <row r="245" spans="1:4" x14ac:dyDescent="0.3">
      <c r="A245" s="151" t="s">
        <v>1866</v>
      </c>
      <c r="B245" s="152">
        <v>30817</v>
      </c>
      <c r="C245" s="152">
        <v>30817</v>
      </c>
      <c r="D245" s="435">
        <f t="shared" si="5"/>
        <v>0</v>
      </c>
    </row>
    <row r="246" spans="1:4" x14ac:dyDescent="0.3">
      <c r="A246" s="149" t="s">
        <v>2611</v>
      </c>
      <c r="B246" s="150">
        <v>185154</v>
      </c>
      <c r="C246" s="150">
        <v>185154</v>
      </c>
      <c r="D246" s="434">
        <f t="shared" si="5"/>
        <v>0</v>
      </c>
    </row>
    <row r="247" spans="1:4" x14ac:dyDescent="0.3">
      <c r="A247" s="151" t="s">
        <v>2612</v>
      </c>
      <c r="B247" s="152">
        <v>33940</v>
      </c>
      <c r="C247" s="152">
        <v>33940</v>
      </c>
      <c r="D247" s="435">
        <f t="shared" si="5"/>
        <v>0</v>
      </c>
    </row>
    <row r="248" spans="1:4" x14ac:dyDescent="0.3">
      <c r="A248" s="74" t="s">
        <v>716</v>
      </c>
      <c r="B248" s="385">
        <f>SUM(B24:B247)</f>
        <v>2245931317</v>
      </c>
      <c r="C248" s="385">
        <f>SUM(C24:C247)</f>
        <v>2245931317</v>
      </c>
      <c r="D248" s="436">
        <f>SUM(D24:D247)</f>
        <v>0</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38"/>
  <sheetViews>
    <sheetView zoomScale="85" zoomScaleNormal="85" workbookViewId="0">
      <selection activeCell="H6" sqref="H6"/>
    </sheetView>
  </sheetViews>
  <sheetFormatPr baseColWidth="10" defaultColWidth="11.5703125" defaultRowHeight="13.5" x14ac:dyDescent="0.3"/>
  <cols>
    <col min="1" max="1" width="30.42578125" style="30" customWidth="1"/>
    <col min="2" max="2" width="14.28515625" style="30" customWidth="1"/>
    <col min="3" max="3" width="21.42578125" style="30" customWidth="1"/>
    <col min="4" max="4" width="21.5703125" style="30" customWidth="1"/>
    <col min="5" max="5" width="52.5703125" style="30" customWidth="1"/>
    <col min="6" max="16384" width="11.5703125" style="30"/>
  </cols>
  <sheetData>
    <row r="1" spans="1:5" ht="15" x14ac:dyDescent="0.3">
      <c r="A1" s="2" t="s">
        <v>2613</v>
      </c>
    </row>
    <row r="2" spans="1:5" ht="14.25" thickBot="1" x14ac:dyDescent="0.35"/>
    <row r="3" spans="1:5" ht="14.25" thickBot="1" x14ac:dyDescent="0.35">
      <c r="A3" s="806" t="s">
        <v>2614</v>
      </c>
      <c r="B3" s="806" t="s">
        <v>2615</v>
      </c>
      <c r="C3" s="808" t="s">
        <v>2616</v>
      </c>
      <c r="D3" s="809"/>
      <c r="E3" s="804" t="s">
        <v>2617</v>
      </c>
    </row>
    <row r="4" spans="1:5" ht="27.75" thickBot="1" x14ac:dyDescent="0.35">
      <c r="A4" s="807"/>
      <c r="B4" s="807"/>
      <c r="C4" s="135" t="s">
        <v>2618</v>
      </c>
      <c r="D4" s="135" t="s">
        <v>2619</v>
      </c>
      <c r="E4" s="805"/>
    </row>
    <row r="5" spans="1:5" ht="40.5" x14ac:dyDescent="0.3">
      <c r="A5" s="792" t="s">
        <v>2620</v>
      </c>
      <c r="B5" s="790">
        <v>0.2</v>
      </c>
      <c r="C5" s="810">
        <v>0.9</v>
      </c>
      <c r="D5" s="813" t="s">
        <v>2820</v>
      </c>
      <c r="E5" s="136" t="s">
        <v>2621</v>
      </c>
    </row>
    <row r="6" spans="1:5" ht="27" x14ac:dyDescent="0.3">
      <c r="A6" s="793"/>
      <c r="B6" s="802"/>
      <c r="C6" s="811"/>
      <c r="D6" s="814"/>
      <c r="E6" s="136" t="s">
        <v>2622</v>
      </c>
    </row>
    <row r="7" spans="1:5" ht="27" x14ac:dyDescent="0.3">
      <c r="A7" s="793"/>
      <c r="B7" s="802"/>
      <c r="C7" s="811"/>
      <c r="D7" s="814"/>
      <c r="E7" s="136" t="s">
        <v>2623</v>
      </c>
    </row>
    <row r="8" spans="1:5" ht="40.5" x14ac:dyDescent="0.3">
      <c r="A8" s="793"/>
      <c r="B8" s="802"/>
      <c r="C8" s="811"/>
      <c r="D8" s="814"/>
      <c r="E8" s="137" t="s">
        <v>2624</v>
      </c>
    </row>
    <row r="9" spans="1:5" ht="54" x14ac:dyDescent="0.3">
      <c r="A9" s="793"/>
      <c r="B9" s="802"/>
      <c r="C9" s="811"/>
      <c r="D9" s="814"/>
      <c r="E9" s="136" t="s">
        <v>2625</v>
      </c>
    </row>
    <row r="10" spans="1:5" ht="95.25" thickBot="1" x14ac:dyDescent="0.35">
      <c r="A10" s="793"/>
      <c r="B10" s="802"/>
      <c r="C10" s="812"/>
      <c r="D10" s="815"/>
      <c r="E10" s="136" t="s">
        <v>2626</v>
      </c>
    </row>
    <row r="11" spans="1:5" ht="68.25" thickBot="1" x14ac:dyDescent="0.35">
      <c r="A11" s="794"/>
      <c r="B11" s="791"/>
      <c r="C11" s="138">
        <v>0.1</v>
      </c>
      <c r="D11" s="439" t="s">
        <v>2821</v>
      </c>
      <c r="E11" s="139" t="s">
        <v>2627</v>
      </c>
    </row>
    <row r="12" spans="1:5" ht="54" x14ac:dyDescent="0.3">
      <c r="A12" s="799" t="s">
        <v>2628</v>
      </c>
      <c r="B12" s="790">
        <v>0.5</v>
      </c>
      <c r="C12" s="792" t="s">
        <v>2629</v>
      </c>
      <c r="D12" s="792" t="s">
        <v>2630</v>
      </c>
      <c r="E12" s="136" t="s">
        <v>2631</v>
      </c>
    </row>
    <row r="13" spans="1:5" ht="54" x14ac:dyDescent="0.3">
      <c r="A13" s="801"/>
      <c r="B13" s="802"/>
      <c r="C13" s="793"/>
      <c r="D13" s="793"/>
      <c r="E13" s="136" t="s">
        <v>2632</v>
      </c>
    </row>
    <row r="14" spans="1:5" ht="81.75" thickBot="1" x14ac:dyDescent="0.35">
      <c r="A14" s="801"/>
      <c r="B14" s="791"/>
      <c r="C14" s="794"/>
      <c r="D14" s="794"/>
      <c r="E14" s="137" t="s">
        <v>2633</v>
      </c>
    </row>
    <row r="15" spans="1:5" ht="41.25" thickBot="1" x14ac:dyDescent="0.35">
      <c r="A15" s="801"/>
      <c r="B15" s="790">
        <v>0.5</v>
      </c>
      <c r="C15" s="792" t="s">
        <v>2629</v>
      </c>
      <c r="D15" s="437" t="s">
        <v>2638</v>
      </c>
      <c r="E15" s="137" t="s">
        <v>2634</v>
      </c>
    </row>
    <row r="16" spans="1:5" ht="27.75" thickBot="1" x14ac:dyDescent="0.35">
      <c r="A16" s="801"/>
      <c r="B16" s="802"/>
      <c r="C16" s="793"/>
      <c r="D16" s="437" t="s">
        <v>2639</v>
      </c>
      <c r="E16" s="136" t="s">
        <v>2635</v>
      </c>
    </row>
    <row r="17" spans="1:5" ht="27.75" thickBot="1" x14ac:dyDescent="0.35">
      <c r="A17" s="800"/>
      <c r="B17" s="791"/>
      <c r="C17" s="793"/>
      <c r="D17" s="437" t="s">
        <v>2640</v>
      </c>
      <c r="E17" s="136" t="s">
        <v>2636</v>
      </c>
    </row>
    <row r="18" spans="1:5" ht="41.25" thickBot="1" x14ac:dyDescent="0.35">
      <c r="A18" s="792" t="s">
        <v>2641</v>
      </c>
      <c r="B18" s="790">
        <v>0.2</v>
      </c>
      <c r="C18" s="793"/>
      <c r="D18" s="437" t="s">
        <v>2642</v>
      </c>
      <c r="E18" s="136" t="s">
        <v>2637</v>
      </c>
    </row>
    <row r="19" spans="1:5" ht="68.25" thickBot="1" x14ac:dyDescent="0.35">
      <c r="A19" s="793"/>
      <c r="B19" s="791"/>
      <c r="C19" s="794"/>
      <c r="D19" s="437" t="s">
        <v>2643</v>
      </c>
      <c r="E19" s="139" t="s">
        <v>2822</v>
      </c>
    </row>
    <row r="20" spans="1:5" ht="41.25" thickBot="1" x14ac:dyDescent="0.35">
      <c r="A20" s="794"/>
      <c r="B20" s="141">
        <v>0.15</v>
      </c>
      <c r="C20" s="795" t="s">
        <v>2644</v>
      </c>
      <c r="D20" s="140" t="s">
        <v>2645</v>
      </c>
      <c r="E20" s="136" t="s">
        <v>2646</v>
      </c>
    </row>
    <row r="21" spans="1:5" ht="41.25" thickBot="1" x14ac:dyDescent="0.35">
      <c r="A21" s="142" t="s">
        <v>2649</v>
      </c>
      <c r="B21" s="143">
        <v>0.15</v>
      </c>
      <c r="C21" s="803"/>
      <c r="D21" s="437" t="s">
        <v>2650</v>
      </c>
      <c r="E21" s="136" t="s">
        <v>2647</v>
      </c>
    </row>
    <row r="22" spans="1:5" ht="54.75" thickBot="1" x14ac:dyDescent="0.35">
      <c r="A22" s="144" t="s">
        <v>2651</v>
      </c>
      <c r="B22" s="143">
        <v>0.15</v>
      </c>
      <c r="C22" s="803"/>
      <c r="D22" s="139" t="s">
        <v>2652</v>
      </c>
      <c r="E22" s="136" t="s">
        <v>2648</v>
      </c>
    </row>
    <row r="23" spans="1:5" ht="68.25" thickBot="1" x14ac:dyDescent="0.35">
      <c r="A23" s="792" t="s">
        <v>2653</v>
      </c>
      <c r="B23" s="797">
        <v>0.15</v>
      </c>
      <c r="C23" s="803"/>
      <c r="D23" s="437" t="s">
        <v>2654</v>
      </c>
      <c r="E23" s="145"/>
    </row>
    <row r="24" spans="1:5" ht="68.25" thickBot="1" x14ac:dyDescent="0.35">
      <c r="A24" s="794"/>
      <c r="B24" s="798"/>
      <c r="C24" s="796"/>
      <c r="D24" s="437" t="s">
        <v>2655</v>
      </c>
      <c r="E24" s="146"/>
    </row>
    <row r="25" spans="1:5" ht="27" x14ac:dyDescent="0.3">
      <c r="A25" s="792" t="s">
        <v>2656</v>
      </c>
      <c r="B25" s="790">
        <v>0.25</v>
      </c>
      <c r="C25" s="792" t="s">
        <v>2657</v>
      </c>
      <c r="D25" s="792" t="s">
        <v>2658</v>
      </c>
      <c r="E25" s="147" t="s">
        <v>2659</v>
      </c>
    </row>
    <row r="26" spans="1:5" ht="95.25" thickBot="1" x14ac:dyDescent="0.35">
      <c r="A26" s="794"/>
      <c r="B26" s="791"/>
      <c r="C26" s="793"/>
      <c r="D26" s="794"/>
      <c r="E26" s="147" t="s">
        <v>2660</v>
      </c>
    </row>
    <row r="27" spans="1:5" ht="95.25" thickBot="1" x14ac:dyDescent="0.35">
      <c r="A27" s="144" t="s">
        <v>2662</v>
      </c>
      <c r="B27" s="141">
        <v>1</v>
      </c>
      <c r="C27" s="794"/>
      <c r="D27" s="140" t="s">
        <v>2663</v>
      </c>
      <c r="E27" s="140" t="s">
        <v>2661</v>
      </c>
    </row>
    <row r="28" spans="1:5" ht="68.25" thickBot="1" x14ac:dyDescent="0.35">
      <c r="A28" s="142" t="s">
        <v>2664</v>
      </c>
      <c r="B28" s="143">
        <v>1</v>
      </c>
      <c r="C28" s="139" t="s">
        <v>2665</v>
      </c>
      <c r="D28" s="437" t="s">
        <v>2666</v>
      </c>
      <c r="E28" s="139" t="s">
        <v>2667</v>
      </c>
    </row>
    <row r="29" spans="1:5" ht="41.25" thickBot="1" x14ac:dyDescent="0.35">
      <c r="A29" s="142" t="s">
        <v>2668</v>
      </c>
      <c r="B29" s="143">
        <v>0.7</v>
      </c>
      <c r="C29" s="143">
        <v>1</v>
      </c>
      <c r="D29" s="437" t="s">
        <v>2669</v>
      </c>
      <c r="E29" s="139" t="s">
        <v>2670</v>
      </c>
    </row>
    <row r="30" spans="1:5" ht="27.75" thickBot="1" x14ac:dyDescent="0.35">
      <c r="A30" s="142" t="s">
        <v>2671</v>
      </c>
      <c r="B30" s="143">
        <v>1</v>
      </c>
      <c r="C30" s="143">
        <v>1</v>
      </c>
      <c r="D30" s="139" t="s">
        <v>2672</v>
      </c>
      <c r="E30" s="139" t="s">
        <v>2673</v>
      </c>
    </row>
    <row r="31" spans="1:5" ht="27.75" thickBot="1" x14ac:dyDescent="0.35">
      <c r="A31" s="142" t="s">
        <v>2674</v>
      </c>
      <c r="B31" s="143">
        <v>1</v>
      </c>
      <c r="C31" s="143">
        <v>1</v>
      </c>
      <c r="D31" s="139" t="s">
        <v>2675</v>
      </c>
      <c r="E31" s="139" t="s">
        <v>2676</v>
      </c>
    </row>
    <row r="32" spans="1:5" ht="54" x14ac:dyDescent="0.3">
      <c r="A32" s="795" t="s">
        <v>2677</v>
      </c>
      <c r="B32" s="797">
        <v>1</v>
      </c>
      <c r="C32" s="797">
        <v>1</v>
      </c>
      <c r="D32" s="799" t="s">
        <v>2678</v>
      </c>
      <c r="E32" s="438" t="s">
        <v>2679</v>
      </c>
    </row>
    <row r="33" spans="1:5" ht="41.25" thickBot="1" x14ac:dyDescent="0.35">
      <c r="A33" s="796"/>
      <c r="B33" s="798"/>
      <c r="C33" s="798"/>
      <c r="D33" s="800"/>
      <c r="E33" s="437" t="s">
        <v>2680</v>
      </c>
    </row>
    <row r="35" spans="1:5" x14ac:dyDescent="0.3">
      <c r="A35" s="61"/>
    </row>
    <row r="36" spans="1:5" x14ac:dyDescent="0.3">
      <c r="A36" s="61" t="s">
        <v>4438</v>
      </c>
    </row>
    <row r="37" spans="1:5" x14ac:dyDescent="0.3">
      <c r="A37" s="61" t="s">
        <v>4439</v>
      </c>
    </row>
    <row r="38" spans="1:5" x14ac:dyDescent="0.3">
      <c r="A38" s="61" t="s">
        <v>4437</v>
      </c>
    </row>
  </sheetData>
  <mergeCells count="27">
    <mergeCell ref="E3:E4"/>
    <mergeCell ref="A3:A4"/>
    <mergeCell ref="B3:B4"/>
    <mergeCell ref="C3:D3"/>
    <mergeCell ref="A5:A11"/>
    <mergeCell ref="B5:B11"/>
    <mergeCell ref="C5:C10"/>
    <mergeCell ref="D5:D10"/>
    <mergeCell ref="A12:A17"/>
    <mergeCell ref="B12:B14"/>
    <mergeCell ref="C12:C14"/>
    <mergeCell ref="D12:D14"/>
    <mergeCell ref="B15:B17"/>
    <mergeCell ref="C15:C19"/>
    <mergeCell ref="A18:A20"/>
    <mergeCell ref="B18:B19"/>
    <mergeCell ref="C20:C24"/>
    <mergeCell ref="A23:A24"/>
    <mergeCell ref="B23:B24"/>
    <mergeCell ref="B25:B26"/>
    <mergeCell ref="C25:C27"/>
    <mergeCell ref="D25:D26"/>
    <mergeCell ref="A32:A33"/>
    <mergeCell ref="B32:B33"/>
    <mergeCell ref="C32:C33"/>
    <mergeCell ref="D32:D33"/>
    <mergeCell ref="A25:A26"/>
  </mergeCells>
  <hyperlinks>
    <hyperlink ref="E8" location="_ftn1" display="_ftn1" xr:uid="{00000000-0004-0000-2600-000000000000}"/>
    <hyperlink ref="E14" location="_ftn2" display="_ftn2" xr:uid="{00000000-0004-0000-2600-000001000000}"/>
    <hyperlink ref="E15" location="_ftn3" display="_ftn3" xr:uid="{00000000-0004-0000-26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topLeftCell="A2" zoomScale="85" zoomScaleNormal="85" workbookViewId="0">
      <selection activeCell="B5" sqref="B5"/>
    </sheetView>
  </sheetViews>
  <sheetFormatPr baseColWidth="10" defaultColWidth="11.5703125" defaultRowHeight="13.5" x14ac:dyDescent="0.3"/>
  <cols>
    <col min="1" max="1" width="3.42578125" style="30" customWidth="1"/>
    <col min="2" max="2" width="39.5703125" style="30" bestFit="1" customWidth="1"/>
    <col min="3" max="3" width="5.7109375" style="30" customWidth="1"/>
    <col min="4" max="4" width="13.28515625" style="30" customWidth="1"/>
    <col min="5" max="5" width="18.42578125" style="30" customWidth="1"/>
    <col min="6" max="6" width="16.140625" style="30" customWidth="1"/>
    <col min="7" max="7" width="14.85546875" style="30" customWidth="1"/>
    <col min="8" max="8" width="18.42578125" style="30" customWidth="1"/>
    <col min="9" max="9" width="14.140625" style="30" customWidth="1"/>
    <col min="10" max="10" width="7.7109375" style="30" customWidth="1"/>
    <col min="11" max="16384" width="11.5703125" style="30"/>
  </cols>
  <sheetData>
    <row r="1" spans="1:10" ht="15" x14ac:dyDescent="0.35">
      <c r="A1" s="1"/>
      <c r="B1" s="29" t="s">
        <v>2827</v>
      </c>
    </row>
    <row r="2" spans="1:10" ht="14.25" thickBot="1" x14ac:dyDescent="0.35">
      <c r="B2" s="222"/>
      <c r="C2" s="528" t="s">
        <v>1439</v>
      </c>
      <c r="D2" s="529"/>
      <c r="E2" s="529"/>
      <c r="F2" s="530"/>
      <c r="G2" s="528" t="s">
        <v>1440</v>
      </c>
      <c r="H2" s="529"/>
      <c r="I2" s="529"/>
      <c r="J2" s="222"/>
    </row>
    <row r="3" spans="1:10" ht="41.25" thickBot="1" x14ac:dyDescent="0.35">
      <c r="A3" s="270" t="s">
        <v>26</v>
      </c>
      <c r="B3" s="270" t="s">
        <v>1</v>
      </c>
      <c r="C3" s="270" t="s">
        <v>1441</v>
      </c>
      <c r="D3" s="270" t="s">
        <v>1442</v>
      </c>
      <c r="E3" s="270" t="s">
        <v>1443</v>
      </c>
      <c r="F3" s="270" t="s">
        <v>1444</v>
      </c>
      <c r="G3" s="270" t="s">
        <v>1445</v>
      </c>
      <c r="H3" s="270" t="s">
        <v>1446</v>
      </c>
      <c r="I3" s="270" t="s">
        <v>1444</v>
      </c>
      <c r="J3" s="270" t="s">
        <v>1447</v>
      </c>
    </row>
    <row r="4" spans="1:10" x14ac:dyDescent="0.3">
      <c r="A4" s="462">
        <v>1</v>
      </c>
      <c r="B4" s="462" t="s">
        <v>4</v>
      </c>
      <c r="C4" s="463" t="s">
        <v>665</v>
      </c>
      <c r="D4" s="463" t="s">
        <v>665</v>
      </c>
      <c r="E4" s="463" t="s">
        <v>665</v>
      </c>
      <c r="F4" s="463" t="s">
        <v>2919</v>
      </c>
      <c r="G4" s="463" t="s">
        <v>665</v>
      </c>
      <c r="H4" s="463" t="s">
        <v>1449</v>
      </c>
      <c r="I4" s="463" t="s">
        <v>2919</v>
      </c>
      <c r="J4" s="463" t="s">
        <v>1573</v>
      </c>
    </row>
    <row r="5" spans="1:10" x14ac:dyDescent="0.3">
      <c r="A5" s="464">
        <v>2</v>
      </c>
      <c r="B5" s="464" t="s">
        <v>18</v>
      </c>
      <c r="C5" s="465" t="s">
        <v>665</v>
      </c>
      <c r="D5" s="465" t="s">
        <v>666</v>
      </c>
      <c r="E5" s="465" t="s">
        <v>666</v>
      </c>
      <c r="F5" s="465" t="s">
        <v>1448</v>
      </c>
      <c r="G5" s="465" t="s">
        <v>665</v>
      </c>
      <c r="H5" s="465" t="s">
        <v>1449</v>
      </c>
      <c r="I5" s="465" t="s">
        <v>1448</v>
      </c>
      <c r="J5" s="465" t="s">
        <v>1572</v>
      </c>
    </row>
    <row r="6" spans="1:10" x14ac:dyDescent="0.3">
      <c r="A6" s="462">
        <v>3</v>
      </c>
      <c r="B6" s="462" t="s">
        <v>6</v>
      </c>
      <c r="C6" s="463" t="s">
        <v>665</v>
      </c>
      <c r="D6" s="463" t="s">
        <v>665</v>
      </c>
      <c r="E6" s="463" t="s">
        <v>665</v>
      </c>
      <c r="F6" s="463" t="s">
        <v>2919</v>
      </c>
      <c r="G6" s="463" t="s">
        <v>665</v>
      </c>
      <c r="H6" s="463" t="s">
        <v>1449</v>
      </c>
      <c r="I6" s="463" t="s">
        <v>1448</v>
      </c>
      <c r="J6" s="463" t="s">
        <v>1573</v>
      </c>
    </row>
    <row r="7" spans="1:10" x14ac:dyDescent="0.3">
      <c r="A7" s="464">
        <v>4</v>
      </c>
      <c r="B7" s="464" t="s">
        <v>2849</v>
      </c>
      <c r="C7" s="465" t="s">
        <v>665</v>
      </c>
      <c r="D7" s="465" t="s">
        <v>665</v>
      </c>
      <c r="E7" s="465" t="s">
        <v>665</v>
      </c>
      <c r="F7" s="465" t="s">
        <v>4441</v>
      </c>
      <c r="G7" s="465" t="s">
        <v>665</v>
      </c>
      <c r="H7" s="465" t="s">
        <v>1449</v>
      </c>
      <c r="I7" s="465" t="s">
        <v>4441</v>
      </c>
      <c r="J7" s="465" t="s">
        <v>1573</v>
      </c>
    </row>
    <row r="8" spans="1:10" x14ac:dyDescent="0.3">
      <c r="A8" s="462">
        <v>5</v>
      </c>
      <c r="B8" s="462" t="s">
        <v>20</v>
      </c>
      <c r="C8" s="463" t="s">
        <v>665</v>
      </c>
      <c r="D8" s="463" t="s">
        <v>666</v>
      </c>
      <c r="E8" s="463" t="s">
        <v>665</v>
      </c>
      <c r="F8" s="463" t="s">
        <v>1448</v>
      </c>
      <c r="G8" s="463" t="s">
        <v>665</v>
      </c>
      <c r="H8" s="463" t="s">
        <v>1449</v>
      </c>
      <c r="I8" s="463" t="s">
        <v>2919</v>
      </c>
      <c r="J8" s="463" t="s">
        <v>1573</v>
      </c>
    </row>
    <row r="9" spans="1:10" x14ac:dyDescent="0.3">
      <c r="A9" s="464">
        <v>6</v>
      </c>
      <c r="B9" s="464" t="s">
        <v>9</v>
      </c>
      <c r="C9" s="465" t="s">
        <v>665</v>
      </c>
      <c r="D9" s="465" t="s">
        <v>665</v>
      </c>
      <c r="E9" s="465" t="s">
        <v>665</v>
      </c>
      <c r="F9" s="465" t="s">
        <v>2919</v>
      </c>
      <c r="G9" s="465" t="s">
        <v>665</v>
      </c>
      <c r="H9" s="465" t="s">
        <v>4440</v>
      </c>
      <c r="I9" s="465" t="s">
        <v>1448</v>
      </c>
      <c r="J9" s="465" t="s">
        <v>1573</v>
      </c>
    </row>
    <row r="10" spans="1:10" x14ac:dyDescent="0.3">
      <c r="A10" s="462">
        <v>7</v>
      </c>
      <c r="B10" s="462" t="s">
        <v>10</v>
      </c>
      <c r="C10" s="463" t="s">
        <v>665</v>
      </c>
      <c r="D10" s="463" t="s">
        <v>665</v>
      </c>
      <c r="E10" s="463" t="s">
        <v>665</v>
      </c>
      <c r="F10" s="463" t="s">
        <v>1448</v>
      </c>
      <c r="G10" s="463" t="s">
        <v>665</v>
      </c>
      <c r="H10" s="463" t="s">
        <v>1449</v>
      </c>
      <c r="I10" s="463" t="s">
        <v>1448</v>
      </c>
      <c r="J10" s="463" t="s">
        <v>1573</v>
      </c>
    </row>
    <row r="11" spans="1:10" x14ac:dyDescent="0.3">
      <c r="A11" s="464">
        <v>8</v>
      </c>
      <c r="B11" s="464" t="s">
        <v>11</v>
      </c>
      <c r="C11" s="465" t="s">
        <v>665</v>
      </c>
      <c r="D11" s="465" t="s">
        <v>665</v>
      </c>
      <c r="E11" s="465" t="s">
        <v>665</v>
      </c>
      <c r="F11" s="465" t="s">
        <v>4441</v>
      </c>
      <c r="G11" s="465" t="s">
        <v>665</v>
      </c>
      <c r="H11" s="465" t="s">
        <v>1449</v>
      </c>
      <c r="I11" s="465" t="s">
        <v>1448</v>
      </c>
      <c r="J11" s="465" t="s">
        <v>1573</v>
      </c>
    </row>
    <row r="12" spans="1:10" x14ac:dyDescent="0.3">
      <c r="A12" s="462">
        <v>9</v>
      </c>
      <c r="B12" s="462" t="s">
        <v>12</v>
      </c>
      <c r="C12" s="463" t="s">
        <v>665</v>
      </c>
      <c r="D12" s="463" t="s">
        <v>665</v>
      </c>
      <c r="E12" s="463" t="s">
        <v>665</v>
      </c>
      <c r="F12" s="463" t="s">
        <v>4441</v>
      </c>
      <c r="G12" s="463" t="s">
        <v>665</v>
      </c>
      <c r="H12" s="463" t="s">
        <v>1449</v>
      </c>
      <c r="I12" s="463" t="s">
        <v>1448</v>
      </c>
      <c r="J12" s="463" t="s">
        <v>1573</v>
      </c>
    </row>
    <row r="13" spans="1:10" x14ac:dyDescent="0.3">
      <c r="A13" s="464">
        <v>10</v>
      </c>
      <c r="B13" s="464" t="s">
        <v>13</v>
      </c>
      <c r="C13" s="465" t="s">
        <v>665</v>
      </c>
      <c r="D13" s="465" t="s">
        <v>666</v>
      </c>
      <c r="E13" s="465" t="s">
        <v>675</v>
      </c>
      <c r="F13" s="465" t="s">
        <v>1448</v>
      </c>
      <c r="G13" s="465" t="s">
        <v>665</v>
      </c>
      <c r="H13" s="465" t="s">
        <v>1449</v>
      </c>
      <c r="I13" s="465" t="s">
        <v>1448</v>
      </c>
      <c r="J13" s="465" t="s">
        <v>1573</v>
      </c>
    </row>
    <row r="14" spans="1:10" x14ac:dyDescent="0.3">
      <c r="A14" s="462">
        <v>11</v>
      </c>
      <c r="B14" s="462" t="s">
        <v>14</v>
      </c>
      <c r="C14" s="463" t="s">
        <v>665</v>
      </c>
      <c r="D14" s="463" t="s">
        <v>665</v>
      </c>
      <c r="E14" s="463" t="s">
        <v>675</v>
      </c>
      <c r="F14" s="463" t="s">
        <v>1448</v>
      </c>
      <c r="G14" s="463" t="s">
        <v>665</v>
      </c>
      <c r="H14" s="463" t="s">
        <v>1449</v>
      </c>
      <c r="I14" s="463" t="s">
        <v>1448</v>
      </c>
      <c r="J14" s="463" t="s">
        <v>1573</v>
      </c>
    </row>
    <row r="15" spans="1:10" x14ac:dyDescent="0.3">
      <c r="A15" s="464">
        <v>12</v>
      </c>
      <c r="B15" s="464" t="s">
        <v>21</v>
      </c>
      <c r="C15" s="465" t="s">
        <v>665</v>
      </c>
      <c r="D15" s="465" t="s">
        <v>665</v>
      </c>
      <c r="E15" s="465" t="s">
        <v>665</v>
      </c>
      <c r="F15" s="465" t="s">
        <v>4441</v>
      </c>
      <c r="G15" s="465" t="s">
        <v>665</v>
      </c>
      <c r="H15" s="465" t="s">
        <v>1449</v>
      </c>
      <c r="I15" s="465" t="s">
        <v>4441</v>
      </c>
      <c r="J15" s="465" t="s">
        <v>1573</v>
      </c>
    </row>
    <row r="16" spans="1:10" x14ac:dyDescent="0.3">
      <c r="A16" s="462">
        <v>13</v>
      </c>
      <c r="B16" s="462" t="s">
        <v>16</v>
      </c>
      <c r="C16" s="463" t="s">
        <v>665</v>
      </c>
      <c r="D16" s="463" t="s">
        <v>665</v>
      </c>
      <c r="E16" s="463" t="s">
        <v>665</v>
      </c>
      <c r="F16" s="463" t="s">
        <v>4441</v>
      </c>
      <c r="G16" s="463" t="s">
        <v>665</v>
      </c>
      <c r="H16" s="463" t="s">
        <v>1449</v>
      </c>
      <c r="I16" s="463" t="s">
        <v>4441</v>
      </c>
      <c r="J16" s="463" t="s">
        <v>1573</v>
      </c>
    </row>
    <row r="17" spans="1:10" x14ac:dyDescent="0.3">
      <c r="A17" s="464">
        <v>14</v>
      </c>
      <c r="B17" s="464" t="s">
        <v>22</v>
      </c>
      <c r="C17" s="465" t="s">
        <v>665</v>
      </c>
      <c r="D17" s="465" t="s">
        <v>666</v>
      </c>
      <c r="E17" s="465" t="s">
        <v>665</v>
      </c>
      <c r="F17" s="465" t="s">
        <v>1448</v>
      </c>
      <c r="G17" s="465" t="s">
        <v>665</v>
      </c>
      <c r="H17" s="465" t="s">
        <v>1449</v>
      </c>
      <c r="I17" s="465" t="s">
        <v>2919</v>
      </c>
      <c r="J17" s="465" t="s">
        <v>1573</v>
      </c>
    </row>
    <row r="18" spans="1:10" x14ac:dyDescent="0.3">
      <c r="A18" s="462">
        <v>15</v>
      </c>
      <c r="B18" s="462" t="s">
        <v>17</v>
      </c>
      <c r="C18" s="463" t="s">
        <v>665</v>
      </c>
      <c r="D18" s="463" t="s">
        <v>665</v>
      </c>
      <c r="E18" s="463" t="s">
        <v>665</v>
      </c>
      <c r="F18" s="463" t="s">
        <v>2919</v>
      </c>
      <c r="G18" s="463" t="s">
        <v>665</v>
      </c>
      <c r="H18" s="463" t="s">
        <v>4440</v>
      </c>
      <c r="I18" s="463" t="s">
        <v>1448</v>
      </c>
      <c r="J18" s="463" t="s">
        <v>1573</v>
      </c>
    </row>
    <row r="19" spans="1:10" x14ac:dyDescent="0.3">
      <c r="A19" s="464">
        <v>16</v>
      </c>
      <c r="B19" s="464" t="s">
        <v>23</v>
      </c>
      <c r="C19" s="465" t="s">
        <v>665</v>
      </c>
      <c r="D19" s="465" t="s">
        <v>665</v>
      </c>
      <c r="E19" s="465" t="s">
        <v>675</v>
      </c>
      <c r="F19" s="465" t="s">
        <v>1448</v>
      </c>
      <c r="G19" s="465" t="s">
        <v>665</v>
      </c>
      <c r="H19" s="465" t="s">
        <v>1449</v>
      </c>
      <c r="I19" s="465" t="s">
        <v>1448</v>
      </c>
      <c r="J19" s="465" t="s">
        <v>1573</v>
      </c>
    </row>
    <row r="20" spans="1:10" ht="27" x14ac:dyDescent="0.3">
      <c r="A20" s="462">
        <v>17</v>
      </c>
      <c r="B20" s="462" t="s">
        <v>24</v>
      </c>
      <c r="C20" s="463" t="s">
        <v>665</v>
      </c>
      <c r="D20" s="463" t="s">
        <v>665</v>
      </c>
      <c r="E20" s="463" t="s">
        <v>665</v>
      </c>
      <c r="F20" s="463" t="s">
        <v>1448</v>
      </c>
      <c r="G20" s="463" t="s">
        <v>665</v>
      </c>
      <c r="H20" s="463" t="s">
        <v>1449</v>
      </c>
      <c r="I20" s="463" t="s">
        <v>2919</v>
      </c>
      <c r="J20" s="463" t="s">
        <v>1573</v>
      </c>
    </row>
    <row r="21" spans="1:10" x14ac:dyDescent="0.3">
      <c r="C21" s="240"/>
      <c r="D21" s="222"/>
      <c r="E21" s="271"/>
      <c r="F21" s="271"/>
      <c r="G21" s="272"/>
      <c r="H21" s="271"/>
      <c r="I21" s="271"/>
      <c r="J21" s="222"/>
    </row>
    <row r="22" spans="1:10" x14ac:dyDescent="0.3">
      <c r="A22" s="240" t="s">
        <v>1450</v>
      </c>
    </row>
    <row r="24" spans="1:10" ht="41.25" thickBot="1" x14ac:dyDescent="0.35">
      <c r="A24" s="273" t="s">
        <v>26</v>
      </c>
      <c r="B24" s="273" t="s">
        <v>1</v>
      </c>
      <c r="C24" s="273" t="s">
        <v>1441</v>
      </c>
      <c r="D24" s="273" t="s">
        <v>1442</v>
      </c>
      <c r="E24" s="273" t="s">
        <v>1574</v>
      </c>
      <c r="F24" s="273" t="s">
        <v>1575</v>
      </c>
      <c r="G24" s="273" t="s">
        <v>1447</v>
      </c>
    </row>
    <row r="25" spans="1:10" x14ac:dyDescent="0.3">
      <c r="A25" s="274">
        <v>1</v>
      </c>
      <c r="B25" s="274" t="s">
        <v>1576</v>
      </c>
      <c r="C25" s="275" t="s">
        <v>665</v>
      </c>
      <c r="D25" s="275" t="s">
        <v>666</v>
      </c>
      <c r="E25" s="275" t="s">
        <v>666</v>
      </c>
      <c r="F25" s="275" t="s">
        <v>685</v>
      </c>
      <c r="G25" s="463" t="s">
        <v>1572</v>
      </c>
    </row>
    <row r="26" spans="1:10" x14ac:dyDescent="0.3">
      <c r="A26" s="276">
        <v>2</v>
      </c>
      <c r="B26" s="276" t="s">
        <v>1577</v>
      </c>
      <c r="C26" s="277" t="s">
        <v>665</v>
      </c>
      <c r="D26" s="277" t="s">
        <v>666</v>
      </c>
      <c r="E26" s="277" t="s">
        <v>666</v>
      </c>
      <c r="F26" s="277" t="s">
        <v>685</v>
      </c>
      <c r="G26" s="277" t="s">
        <v>1572</v>
      </c>
    </row>
    <row r="27" spans="1:10" ht="27" x14ac:dyDescent="0.3">
      <c r="A27" s="274">
        <v>3</v>
      </c>
      <c r="B27" s="274" t="s">
        <v>1578</v>
      </c>
      <c r="C27" s="275" t="s">
        <v>665</v>
      </c>
      <c r="D27" s="275" t="s">
        <v>666</v>
      </c>
      <c r="E27" s="275" t="s">
        <v>666</v>
      </c>
      <c r="F27" s="275" t="s">
        <v>685</v>
      </c>
      <c r="G27" s="275" t="s">
        <v>1572</v>
      </c>
    </row>
    <row r="28" spans="1:10" x14ac:dyDescent="0.3">
      <c r="A28" s="276">
        <v>4</v>
      </c>
      <c r="B28" s="276" t="s">
        <v>1579</v>
      </c>
      <c r="C28" s="277" t="s">
        <v>665</v>
      </c>
      <c r="D28" s="277" t="s">
        <v>666</v>
      </c>
      <c r="E28" s="277" t="s">
        <v>666</v>
      </c>
      <c r="F28" s="277" t="s">
        <v>685</v>
      </c>
      <c r="G28" s="277" t="s">
        <v>1572</v>
      </c>
    </row>
    <row r="29" spans="1:10" ht="27" x14ac:dyDescent="0.3">
      <c r="A29" s="274">
        <v>5</v>
      </c>
      <c r="B29" s="274" t="s">
        <v>1580</v>
      </c>
      <c r="C29" s="275" t="s">
        <v>665</v>
      </c>
      <c r="D29" s="275" t="s">
        <v>665</v>
      </c>
      <c r="E29" s="275" t="s">
        <v>666</v>
      </c>
      <c r="F29" s="275" t="s">
        <v>685</v>
      </c>
      <c r="G29" s="275" t="s">
        <v>1572</v>
      </c>
    </row>
    <row r="30" spans="1:10" x14ac:dyDescent="0.3">
      <c r="A30" s="276">
        <v>6</v>
      </c>
      <c r="B30" s="276" t="s">
        <v>1581</v>
      </c>
      <c r="C30" s="277" t="s">
        <v>665</v>
      </c>
      <c r="D30" s="277" t="s">
        <v>665</v>
      </c>
      <c r="E30" s="277" t="s">
        <v>666</v>
      </c>
      <c r="F30" s="277" t="s">
        <v>685</v>
      </c>
      <c r="G30" s="277" t="s">
        <v>1572</v>
      </c>
    </row>
    <row r="31" spans="1:10" x14ac:dyDescent="0.3">
      <c r="A31" s="274">
        <v>7</v>
      </c>
      <c r="B31" s="274" t="s">
        <v>1582</v>
      </c>
      <c r="C31" s="275" t="s">
        <v>665</v>
      </c>
      <c r="D31" s="275" t="s">
        <v>666</v>
      </c>
      <c r="E31" s="275" t="s">
        <v>666</v>
      </c>
      <c r="F31" s="275" t="s">
        <v>685</v>
      </c>
      <c r="G31" s="275" t="s">
        <v>1572</v>
      </c>
    </row>
    <row r="32" spans="1:10" x14ac:dyDescent="0.3">
      <c r="A32" s="27">
        <v>8</v>
      </c>
      <c r="B32" s="278" t="s">
        <v>1583</v>
      </c>
      <c r="C32" s="279" t="s">
        <v>665</v>
      </c>
      <c r="D32" s="279" t="s">
        <v>665</v>
      </c>
      <c r="E32" s="277" t="s">
        <v>685</v>
      </c>
      <c r="F32" s="279" t="s">
        <v>665</v>
      </c>
      <c r="G32" s="279" t="s">
        <v>1573</v>
      </c>
    </row>
  </sheetData>
  <autoFilter ref="A3:J20" xr:uid="{00000000-0001-0000-0300-000000000000}"/>
  <mergeCells count="2">
    <mergeCell ref="C2:F2"/>
    <mergeCell ref="G2:I2"/>
  </mergeCells>
  <conditionalFormatting sqref="A4:B12">
    <cfRule type="containsText" dxfId="1" priority="2" operator="containsText" text="Not">
      <formula>NOT(ISERROR(SEARCH("Not",A4)))</formula>
    </cfRule>
  </conditionalFormatting>
  <conditionalFormatting sqref="A13:B20">
    <cfRule type="containsText" dxfId="0" priority="1" operator="containsText" text="Not">
      <formula>NOT(ISERROR(SEARCH("Not",A13)))</formula>
    </cfRule>
  </conditionalFormatting>
  <dataValidations count="6">
    <dataValidation type="list" allowBlank="1" showInputMessage="1" showErrorMessage="1" sqref="I4:I20" xr:uid="{00000000-0002-0000-0300-000000000000}">
      <formula1>"E,P,E+P, Nc"</formula1>
    </dataValidation>
    <dataValidation type="list" allowBlank="1" showInputMessage="1" showErrorMessage="1" sqref="H4:H20" xr:uid="{00000000-0002-0000-0300-000001000000}">
      <formula1>"Rapport d'audit, Lettre d'affirmation, Rapport d'audit et Lettre d'affirmation, Nc"</formula1>
    </dataValidation>
    <dataValidation type="list" allowBlank="1" showInputMessage="1" showErrorMessage="1" sqref="E16:E18 E4:E12 C4:D20 G4:G20" xr:uid="{00000000-0002-0000-0300-000002000000}">
      <formula1>"Oui, Non"</formula1>
    </dataValidation>
    <dataValidation type="list" allowBlank="1" showInputMessage="1" showErrorMessage="1" sqref="F4:F20" xr:uid="{00000000-0002-0000-0300-000003000000}">
      <formula1>"E,P,E+P"</formula1>
    </dataValidation>
    <dataValidation type="list" allowBlank="1" showInputMessage="1" showErrorMessage="1" sqref="J4:J20 G25" xr:uid="{00000000-0002-0000-0300-000004000000}">
      <formula1>"Faible, Moyenne, Elevée, Très Elevée"</formula1>
    </dataValidation>
    <dataValidation type="list" allowBlank="1" showInputMessage="1" showErrorMessage="1" sqref="E19:E20 E13:E15" xr:uid="{CA75DE0B-3435-4690-BDA5-B1915966B9E7}">
      <formula1>"Oui, Non,N/a"</formula1>
    </dataValidation>
  </dataValidation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workbookViewId="0"/>
  </sheetViews>
  <sheetFormatPr baseColWidth="10" defaultColWidth="11.5703125" defaultRowHeight="13.5" x14ac:dyDescent="0.3"/>
  <cols>
    <col min="1" max="16384" width="11.5703125" style="30"/>
  </cols>
  <sheetData>
    <row r="1" spans="1:1" ht="15" x14ac:dyDescent="0.3">
      <c r="A1" s="2" t="s">
        <v>2846</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11C72-E220-471A-A6BE-0EA3D2535B15}">
  <dimension ref="A1:Q34"/>
  <sheetViews>
    <sheetView zoomScale="80" zoomScaleNormal="80" workbookViewId="0">
      <selection activeCell="O14" sqref="O14:O15"/>
    </sheetView>
  </sheetViews>
  <sheetFormatPr baseColWidth="10" defaultRowHeight="15" x14ac:dyDescent="0.25"/>
  <cols>
    <col min="1" max="1" width="7.5703125" style="442" customWidth="1"/>
    <col min="2" max="2" width="41.28515625" style="442" customWidth="1"/>
    <col min="3" max="5" width="7.42578125" style="442" customWidth="1"/>
    <col min="6" max="6" width="7.42578125" style="452" customWidth="1"/>
    <col min="7" max="9" width="7.42578125" style="442" customWidth="1"/>
    <col min="10" max="10" width="7.42578125" style="452" customWidth="1"/>
    <col min="11" max="14" width="7.42578125" style="442" customWidth="1"/>
    <col min="15" max="15" width="11.42578125" style="442"/>
    <col min="16" max="16" width="17.42578125" style="442" customWidth="1"/>
    <col min="17" max="16384" width="11.42578125" style="442"/>
  </cols>
  <sheetData>
    <row r="1" spans="1:17" x14ac:dyDescent="0.25">
      <c r="A1" s="2" t="s">
        <v>4442</v>
      </c>
    </row>
    <row r="3" spans="1:17" x14ac:dyDescent="0.25">
      <c r="A3" s="828" t="s">
        <v>4443</v>
      </c>
      <c r="B3" s="829" t="s">
        <v>4444</v>
      </c>
      <c r="C3" s="830" t="s">
        <v>4445</v>
      </c>
      <c r="D3" s="830"/>
      <c r="E3" s="830"/>
      <c r="F3" s="830"/>
      <c r="G3" s="830"/>
      <c r="H3" s="830"/>
      <c r="I3" s="830"/>
      <c r="J3" s="830"/>
      <c r="K3" s="830"/>
      <c r="L3" s="830"/>
      <c r="M3" s="830"/>
      <c r="N3" s="830"/>
      <c r="O3" s="830"/>
      <c r="P3" s="830"/>
      <c r="Q3" s="830"/>
    </row>
    <row r="4" spans="1:17" ht="30" x14ac:dyDescent="0.25">
      <c r="A4" s="828"/>
      <c r="B4" s="829"/>
      <c r="C4" s="830">
        <v>2021</v>
      </c>
      <c r="D4" s="830"/>
      <c r="E4" s="830"/>
      <c r="F4" s="830"/>
      <c r="G4" s="830">
        <v>2022</v>
      </c>
      <c r="H4" s="830"/>
      <c r="I4" s="830"/>
      <c r="J4" s="830"/>
      <c r="K4" s="830">
        <v>2023</v>
      </c>
      <c r="L4" s="830"/>
      <c r="M4" s="830"/>
      <c r="N4" s="830"/>
      <c r="O4" s="443" t="s">
        <v>4446</v>
      </c>
      <c r="P4" s="443" t="s">
        <v>4447</v>
      </c>
      <c r="Q4" s="443" t="s">
        <v>4448</v>
      </c>
    </row>
    <row r="5" spans="1:17" x14ac:dyDescent="0.25">
      <c r="A5" s="828"/>
      <c r="B5" s="829"/>
      <c r="C5" s="448" t="s">
        <v>4449</v>
      </c>
      <c r="D5" s="448" t="s">
        <v>4450</v>
      </c>
      <c r="E5" s="448" t="s">
        <v>4451</v>
      </c>
      <c r="F5" s="453" t="s">
        <v>4452</v>
      </c>
      <c r="G5" s="444" t="s">
        <v>4449</v>
      </c>
      <c r="H5" s="444" t="s">
        <v>4450</v>
      </c>
      <c r="I5" s="444" t="s">
        <v>4451</v>
      </c>
      <c r="J5" s="457" t="s">
        <v>4452</v>
      </c>
      <c r="K5" s="444" t="s">
        <v>4449</v>
      </c>
      <c r="L5" s="444" t="s">
        <v>4450</v>
      </c>
      <c r="M5" s="444" t="s">
        <v>4451</v>
      </c>
      <c r="N5" s="444" t="s">
        <v>4452</v>
      </c>
      <c r="O5" s="444"/>
      <c r="P5" s="444"/>
      <c r="Q5" s="444"/>
    </row>
    <row r="6" spans="1:17" x14ac:dyDescent="0.25">
      <c r="A6" s="443">
        <v>1</v>
      </c>
      <c r="B6" s="443" t="s">
        <v>4453</v>
      </c>
      <c r="C6" s="449"/>
      <c r="D6" s="449"/>
      <c r="E6" s="449"/>
      <c r="F6" s="454"/>
      <c r="G6" s="449"/>
      <c r="H6" s="449"/>
      <c r="I6" s="445"/>
      <c r="J6" s="456"/>
      <c r="K6" s="445"/>
      <c r="L6" s="445"/>
      <c r="M6" s="445"/>
      <c r="N6" s="445"/>
      <c r="O6" s="445"/>
      <c r="P6" s="445"/>
      <c r="Q6" s="445"/>
    </row>
    <row r="7" spans="1:17" ht="51.75" customHeight="1" x14ac:dyDescent="0.25">
      <c r="A7" s="450" t="s">
        <v>4454</v>
      </c>
      <c r="B7" s="451" t="s">
        <v>4455</v>
      </c>
      <c r="C7" s="446"/>
      <c r="D7" s="446"/>
      <c r="E7" s="446"/>
      <c r="F7" s="455" t="s">
        <v>4456</v>
      </c>
      <c r="G7" s="446"/>
      <c r="H7" s="446"/>
      <c r="I7" s="451"/>
      <c r="J7" s="454"/>
      <c r="K7" s="451"/>
      <c r="L7" s="451"/>
      <c r="M7" s="451"/>
      <c r="N7" s="451"/>
      <c r="O7" s="446" t="s">
        <v>4457</v>
      </c>
      <c r="P7" s="451" t="s">
        <v>4458</v>
      </c>
      <c r="Q7" s="451" t="s">
        <v>4459</v>
      </c>
    </row>
    <row r="8" spans="1:17" x14ac:dyDescent="0.25">
      <c r="A8" s="827" t="s">
        <v>4460</v>
      </c>
      <c r="B8" s="821" t="s">
        <v>4461</v>
      </c>
      <c r="C8" s="821"/>
      <c r="D8" s="821"/>
      <c r="E8" s="821"/>
      <c r="F8" s="825"/>
      <c r="G8" s="821"/>
      <c r="H8" s="821"/>
      <c r="I8" s="821"/>
      <c r="J8" s="825"/>
      <c r="K8" s="821"/>
      <c r="L8" s="821"/>
      <c r="M8" s="821"/>
      <c r="N8" s="821" t="s">
        <v>4456</v>
      </c>
      <c r="O8" s="819" t="s">
        <v>4462</v>
      </c>
      <c r="P8" s="821" t="s">
        <v>4463</v>
      </c>
      <c r="Q8" s="821" t="s">
        <v>4459</v>
      </c>
    </row>
    <row r="9" spans="1:17" x14ac:dyDescent="0.25">
      <c r="A9" s="827"/>
      <c r="B9" s="821"/>
      <c r="C9" s="821"/>
      <c r="D9" s="821"/>
      <c r="E9" s="821"/>
      <c r="F9" s="825"/>
      <c r="G9" s="821"/>
      <c r="H9" s="821"/>
      <c r="I9" s="821"/>
      <c r="J9" s="825"/>
      <c r="K9" s="821"/>
      <c r="L9" s="821"/>
      <c r="M9" s="821"/>
      <c r="N9" s="821"/>
      <c r="O9" s="820"/>
      <c r="P9" s="821"/>
      <c r="Q9" s="821"/>
    </row>
    <row r="10" spans="1:17" x14ac:dyDescent="0.25">
      <c r="A10" s="827" t="s">
        <v>4464</v>
      </c>
      <c r="B10" s="821" t="s">
        <v>4465</v>
      </c>
      <c r="C10" s="821"/>
      <c r="D10" s="821"/>
      <c r="E10" s="821"/>
      <c r="F10" s="825"/>
      <c r="G10" s="821"/>
      <c r="H10" s="821"/>
      <c r="I10" s="821"/>
      <c r="J10" s="823" t="s">
        <v>4456</v>
      </c>
      <c r="K10" s="821"/>
      <c r="L10" s="821"/>
      <c r="M10" s="821"/>
      <c r="N10" s="821"/>
      <c r="O10" s="819" t="s">
        <v>4462</v>
      </c>
      <c r="P10" s="821" t="s">
        <v>4466</v>
      </c>
      <c r="Q10" s="821" t="s">
        <v>4459</v>
      </c>
    </row>
    <row r="11" spans="1:17" x14ac:dyDescent="0.25">
      <c r="A11" s="827"/>
      <c r="B11" s="821"/>
      <c r="C11" s="821"/>
      <c r="D11" s="821"/>
      <c r="E11" s="821"/>
      <c r="F11" s="825"/>
      <c r="G11" s="821"/>
      <c r="H11" s="821"/>
      <c r="I11" s="821"/>
      <c r="J11" s="823"/>
      <c r="K11" s="821"/>
      <c r="L11" s="821"/>
      <c r="M11" s="821"/>
      <c r="N11" s="821"/>
      <c r="O11" s="820"/>
      <c r="P11" s="821"/>
      <c r="Q11" s="821"/>
    </row>
    <row r="12" spans="1:17" x14ac:dyDescent="0.25">
      <c r="A12" s="827" t="s">
        <v>4467</v>
      </c>
      <c r="B12" s="821" t="s">
        <v>4468</v>
      </c>
      <c r="C12" s="821"/>
      <c r="D12" s="821"/>
      <c r="E12" s="821"/>
      <c r="F12" s="825"/>
      <c r="G12" s="821"/>
      <c r="H12" s="821"/>
      <c r="I12" s="821"/>
      <c r="J12" s="823" t="s">
        <v>4456</v>
      </c>
      <c r="K12" s="821"/>
      <c r="L12" s="821"/>
      <c r="M12" s="821"/>
      <c r="N12" s="821"/>
      <c r="O12" s="819" t="s">
        <v>4462</v>
      </c>
      <c r="P12" s="821" t="s">
        <v>4469</v>
      </c>
      <c r="Q12" s="821" t="s">
        <v>4459</v>
      </c>
    </row>
    <row r="13" spans="1:17" x14ac:dyDescent="0.25">
      <c r="A13" s="827"/>
      <c r="B13" s="821"/>
      <c r="C13" s="821"/>
      <c r="D13" s="821"/>
      <c r="E13" s="821"/>
      <c r="F13" s="825"/>
      <c r="G13" s="821"/>
      <c r="H13" s="821"/>
      <c r="I13" s="821"/>
      <c r="J13" s="823"/>
      <c r="K13" s="821"/>
      <c r="L13" s="821"/>
      <c r="M13" s="821"/>
      <c r="N13" s="821"/>
      <c r="O13" s="820"/>
      <c r="P13" s="821"/>
      <c r="Q13" s="821"/>
    </row>
    <row r="14" spans="1:17" x14ac:dyDescent="0.25">
      <c r="A14" s="827" t="s">
        <v>4470</v>
      </c>
      <c r="B14" s="821" t="s">
        <v>4471</v>
      </c>
      <c r="C14" s="821"/>
      <c r="D14" s="821"/>
      <c r="E14" s="821"/>
      <c r="F14" s="825"/>
      <c r="G14" s="821"/>
      <c r="H14" s="821"/>
      <c r="I14" s="821"/>
      <c r="J14" s="823" t="s">
        <v>4456</v>
      </c>
      <c r="K14" s="821"/>
      <c r="L14" s="821"/>
      <c r="M14" s="821"/>
      <c r="N14" s="821"/>
      <c r="O14" s="819" t="s">
        <v>4457</v>
      </c>
      <c r="P14" s="821" t="s">
        <v>4472</v>
      </c>
      <c r="Q14" s="821" t="s">
        <v>4459</v>
      </c>
    </row>
    <row r="15" spans="1:17" x14ac:dyDescent="0.25">
      <c r="A15" s="827"/>
      <c r="B15" s="821"/>
      <c r="C15" s="821"/>
      <c r="D15" s="821"/>
      <c r="E15" s="821"/>
      <c r="F15" s="825"/>
      <c r="G15" s="821"/>
      <c r="H15" s="821"/>
      <c r="I15" s="821"/>
      <c r="J15" s="823"/>
      <c r="K15" s="821"/>
      <c r="L15" s="821"/>
      <c r="M15" s="821"/>
      <c r="N15" s="821"/>
      <c r="O15" s="820"/>
      <c r="P15" s="821"/>
      <c r="Q15" s="821"/>
    </row>
    <row r="16" spans="1:17" ht="45" x14ac:dyDescent="0.25">
      <c r="A16" s="450" t="s">
        <v>4473</v>
      </c>
      <c r="B16" s="451" t="s">
        <v>4474</v>
      </c>
      <c r="C16" s="451"/>
      <c r="D16" s="451"/>
      <c r="E16" s="451"/>
      <c r="F16" s="455" t="s">
        <v>4456</v>
      </c>
      <c r="G16" s="451"/>
      <c r="H16" s="451"/>
      <c r="I16" s="451"/>
      <c r="J16" s="454"/>
      <c r="K16" s="451"/>
      <c r="L16" s="451"/>
      <c r="M16" s="451"/>
      <c r="N16" s="451"/>
      <c r="O16" s="446" t="s">
        <v>4457</v>
      </c>
      <c r="P16" s="451" t="s">
        <v>4475</v>
      </c>
      <c r="Q16" s="451" t="s">
        <v>4459</v>
      </c>
    </row>
    <row r="17" spans="1:17" ht="45" x14ac:dyDescent="0.25">
      <c r="A17" s="450" t="s">
        <v>4476</v>
      </c>
      <c r="B17" s="451" t="s">
        <v>4477</v>
      </c>
      <c r="C17" s="451"/>
      <c r="D17" s="451"/>
      <c r="E17" s="451"/>
      <c r="F17" s="455" t="s">
        <v>4456</v>
      </c>
      <c r="G17" s="451"/>
      <c r="H17" s="451"/>
      <c r="I17" s="451"/>
      <c r="J17" s="454"/>
      <c r="K17" s="451"/>
      <c r="L17" s="451"/>
      <c r="M17" s="451"/>
      <c r="N17" s="451"/>
      <c r="O17" s="446" t="s">
        <v>4478</v>
      </c>
      <c r="P17" s="451" t="s">
        <v>4479</v>
      </c>
      <c r="Q17" s="451" t="s">
        <v>4459</v>
      </c>
    </row>
    <row r="18" spans="1:17" x14ac:dyDescent="0.25">
      <c r="A18" s="827" t="s">
        <v>4480</v>
      </c>
      <c r="B18" s="821" t="s">
        <v>4481</v>
      </c>
      <c r="C18" s="821"/>
      <c r="D18" s="821"/>
      <c r="E18" s="821"/>
      <c r="F18" s="823" t="s">
        <v>4456</v>
      </c>
      <c r="G18" s="821"/>
      <c r="H18" s="821"/>
      <c r="I18" s="821"/>
      <c r="J18" s="825"/>
      <c r="K18" s="821"/>
      <c r="L18" s="821"/>
      <c r="M18" s="821"/>
      <c r="N18" s="821"/>
      <c r="O18" s="819" t="s">
        <v>4478</v>
      </c>
      <c r="P18" s="821" t="s">
        <v>4479</v>
      </c>
      <c r="Q18" s="821" t="s">
        <v>4459</v>
      </c>
    </row>
    <row r="19" spans="1:17" x14ac:dyDescent="0.25">
      <c r="A19" s="827"/>
      <c r="B19" s="821"/>
      <c r="C19" s="821"/>
      <c r="D19" s="821"/>
      <c r="E19" s="821"/>
      <c r="F19" s="823"/>
      <c r="G19" s="821"/>
      <c r="H19" s="821"/>
      <c r="I19" s="821"/>
      <c r="J19" s="825"/>
      <c r="K19" s="821"/>
      <c r="L19" s="821"/>
      <c r="M19" s="821"/>
      <c r="N19" s="821"/>
      <c r="O19" s="820"/>
      <c r="P19" s="821"/>
      <c r="Q19" s="821"/>
    </row>
    <row r="20" spans="1:17" x14ac:dyDescent="0.25">
      <c r="A20" s="443">
        <v>2</v>
      </c>
      <c r="B20" s="443" t="s">
        <v>4482</v>
      </c>
      <c r="C20" s="449"/>
      <c r="D20" s="449"/>
      <c r="E20" s="449"/>
      <c r="F20" s="454"/>
      <c r="G20" s="449"/>
      <c r="H20" s="449"/>
      <c r="I20" s="445"/>
      <c r="J20" s="456"/>
      <c r="K20" s="445"/>
      <c r="L20" s="445"/>
      <c r="M20" s="445"/>
      <c r="N20" s="445"/>
      <c r="O20" s="445"/>
      <c r="P20" s="445"/>
      <c r="Q20" s="445"/>
    </row>
    <row r="21" spans="1:17" x14ac:dyDescent="0.25">
      <c r="A21" s="821" t="s">
        <v>4483</v>
      </c>
      <c r="B21" s="821" t="s">
        <v>4484</v>
      </c>
      <c r="C21" s="822"/>
      <c r="D21" s="822"/>
      <c r="E21" s="822"/>
      <c r="F21" s="824" t="s">
        <v>4456</v>
      </c>
      <c r="G21" s="822"/>
      <c r="H21" s="822"/>
      <c r="I21" s="816"/>
      <c r="J21" s="826"/>
      <c r="K21" s="816"/>
      <c r="L21" s="816"/>
      <c r="M21" s="816"/>
      <c r="N21" s="816"/>
      <c r="O21" s="817" t="s">
        <v>4457</v>
      </c>
      <c r="P21" s="821" t="s">
        <v>4485</v>
      </c>
      <c r="Q21" s="821" t="s">
        <v>4459</v>
      </c>
    </row>
    <row r="22" spans="1:17" x14ac:dyDescent="0.25">
      <c r="A22" s="821"/>
      <c r="B22" s="821"/>
      <c r="C22" s="822"/>
      <c r="D22" s="822"/>
      <c r="E22" s="822"/>
      <c r="F22" s="824"/>
      <c r="G22" s="822"/>
      <c r="H22" s="822"/>
      <c r="I22" s="816"/>
      <c r="J22" s="826"/>
      <c r="K22" s="816"/>
      <c r="L22" s="816"/>
      <c r="M22" s="816"/>
      <c r="N22" s="816"/>
      <c r="O22" s="818"/>
      <c r="P22" s="821"/>
      <c r="Q22" s="821"/>
    </row>
    <row r="23" spans="1:17" x14ac:dyDescent="0.25">
      <c r="A23" s="821" t="s">
        <v>4486</v>
      </c>
      <c r="B23" s="821" t="s">
        <v>4487</v>
      </c>
      <c r="C23" s="816"/>
      <c r="D23" s="816"/>
      <c r="E23" s="816"/>
      <c r="F23" s="826"/>
      <c r="G23" s="821"/>
      <c r="H23" s="821"/>
      <c r="I23" s="816"/>
      <c r="J23" s="824" t="s">
        <v>4456</v>
      </c>
      <c r="K23" s="816"/>
      <c r="L23" s="816"/>
      <c r="M23" s="816"/>
      <c r="N23" s="816"/>
      <c r="O23" s="817" t="s">
        <v>4457</v>
      </c>
      <c r="P23" s="816" t="s">
        <v>4488</v>
      </c>
      <c r="Q23" s="816" t="s">
        <v>4459</v>
      </c>
    </row>
    <row r="24" spans="1:17" x14ac:dyDescent="0.25">
      <c r="A24" s="821"/>
      <c r="B24" s="821"/>
      <c r="C24" s="816"/>
      <c r="D24" s="816"/>
      <c r="E24" s="816"/>
      <c r="F24" s="826"/>
      <c r="G24" s="821"/>
      <c r="H24" s="821"/>
      <c r="I24" s="816"/>
      <c r="J24" s="824"/>
      <c r="K24" s="816"/>
      <c r="L24" s="816"/>
      <c r="M24" s="816"/>
      <c r="N24" s="816"/>
      <c r="O24" s="818"/>
      <c r="P24" s="816"/>
      <c r="Q24" s="816"/>
    </row>
    <row r="25" spans="1:17" ht="60" x14ac:dyDescent="0.25">
      <c r="A25" s="451" t="s">
        <v>4489</v>
      </c>
      <c r="B25" s="451" t="s">
        <v>4490</v>
      </c>
      <c r="C25" s="444"/>
      <c r="D25" s="444"/>
      <c r="E25" s="444"/>
      <c r="F25" s="453" t="s">
        <v>4456</v>
      </c>
      <c r="G25" s="451"/>
      <c r="H25" s="451"/>
      <c r="I25" s="444"/>
      <c r="J25" s="456"/>
      <c r="K25" s="444"/>
      <c r="L25" s="444"/>
      <c r="M25" s="444"/>
      <c r="N25" s="444"/>
      <c r="O25" s="447" t="s">
        <v>4457</v>
      </c>
      <c r="P25" s="451" t="s">
        <v>4491</v>
      </c>
      <c r="Q25" s="451" t="s">
        <v>4459</v>
      </c>
    </row>
    <row r="26" spans="1:17" ht="60" x14ac:dyDescent="0.25">
      <c r="A26" s="451" t="s">
        <v>4492</v>
      </c>
      <c r="B26" s="451" t="s">
        <v>4493</v>
      </c>
      <c r="C26" s="444"/>
      <c r="D26" s="444"/>
      <c r="E26" s="444"/>
      <c r="F26" s="456"/>
      <c r="G26" s="451"/>
      <c r="H26" s="451"/>
      <c r="I26" s="444"/>
      <c r="J26" s="456"/>
      <c r="K26" s="444"/>
      <c r="L26" s="444"/>
      <c r="M26" s="444"/>
      <c r="N26" s="444" t="s">
        <v>4456</v>
      </c>
      <c r="O26" s="447" t="s">
        <v>4457</v>
      </c>
      <c r="P26" s="451" t="s">
        <v>4494</v>
      </c>
      <c r="Q26" s="451" t="s">
        <v>4459</v>
      </c>
    </row>
    <row r="27" spans="1:17" x14ac:dyDescent="0.25">
      <c r="A27" s="821" t="s">
        <v>4495</v>
      </c>
      <c r="B27" s="821" t="s">
        <v>4496</v>
      </c>
      <c r="C27" s="816"/>
      <c r="D27" s="816"/>
      <c r="E27" s="816"/>
      <c r="F27" s="826"/>
      <c r="G27" s="821"/>
      <c r="H27" s="821"/>
      <c r="I27" s="816"/>
      <c r="J27" s="826"/>
      <c r="K27" s="816"/>
      <c r="L27" s="816"/>
      <c r="M27" s="816"/>
      <c r="N27" s="816" t="s">
        <v>4456</v>
      </c>
      <c r="O27" s="817" t="s">
        <v>4457</v>
      </c>
      <c r="P27" s="821" t="s">
        <v>4497</v>
      </c>
      <c r="Q27" s="821" t="s">
        <v>4459</v>
      </c>
    </row>
    <row r="28" spans="1:17" x14ac:dyDescent="0.25">
      <c r="A28" s="821"/>
      <c r="B28" s="821"/>
      <c r="C28" s="816"/>
      <c r="D28" s="816"/>
      <c r="E28" s="816"/>
      <c r="F28" s="826"/>
      <c r="G28" s="821"/>
      <c r="H28" s="821"/>
      <c r="I28" s="816"/>
      <c r="J28" s="826"/>
      <c r="K28" s="816"/>
      <c r="L28" s="816"/>
      <c r="M28" s="816"/>
      <c r="N28" s="816"/>
      <c r="O28" s="818"/>
      <c r="P28" s="821"/>
      <c r="Q28" s="821"/>
    </row>
    <row r="29" spans="1:17" x14ac:dyDescent="0.25">
      <c r="A29" s="821" t="s">
        <v>4498</v>
      </c>
      <c r="B29" s="821" t="s">
        <v>4499</v>
      </c>
      <c r="C29" s="816"/>
      <c r="D29" s="816"/>
      <c r="E29" s="816"/>
      <c r="F29" s="826"/>
      <c r="G29" s="821"/>
      <c r="H29" s="821"/>
      <c r="I29" s="816"/>
      <c r="J29" s="824" t="s">
        <v>4456</v>
      </c>
      <c r="K29" s="816"/>
      <c r="L29" s="816"/>
      <c r="M29" s="816"/>
      <c r="N29" s="816"/>
      <c r="O29" s="817" t="s">
        <v>4457</v>
      </c>
      <c r="P29" s="821" t="s">
        <v>4485</v>
      </c>
      <c r="Q29" s="821" t="s">
        <v>4459</v>
      </c>
    </row>
    <row r="30" spans="1:17" x14ac:dyDescent="0.25">
      <c r="A30" s="821"/>
      <c r="B30" s="821"/>
      <c r="C30" s="816"/>
      <c r="D30" s="816"/>
      <c r="E30" s="816"/>
      <c r="F30" s="826"/>
      <c r="G30" s="821"/>
      <c r="H30" s="821"/>
      <c r="I30" s="816"/>
      <c r="J30" s="824"/>
      <c r="K30" s="816"/>
      <c r="L30" s="816"/>
      <c r="M30" s="816"/>
      <c r="N30" s="816"/>
      <c r="O30" s="818"/>
      <c r="P30" s="821"/>
      <c r="Q30" s="821"/>
    </row>
    <row r="31" spans="1:17" ht="30" x14ac:dyDescent="0.25">
      <c r="A31" s="458">
        <v>3</v>
      </c>
      <c r="B31" s="458" t="s">
        <v>4500</v>
      </c>
      <c r="C31" s="459"/>
      <c r="D31" s="459"/>
      <c r="E31" s="459"/>
      <c r="F31" s="460"/>
      <c r="G31" s="459"/>
      <c r="H31" s="459"/>
      <c r="I31" s="458"/>
      <c r="J31" s="461"/>
      <c r="K31" s="458"/>
      <c r="L31" s="458"/>
      <c r="M31" s="458"/>
      <c r="N31" s="458"/>
      <c r="O31" s="458"/>
      <c r="P31" s="458"/>
      <c r="Q31" s="458"/>
    </row>
    <row r="32" spans="1:17" x14ac:dyDescent="0.25">
      <c r="A32" s="821" t="s">
        <v>4501</v>
      </c>
      <c r="B32" s="821" t="s">
        <v>4502</v>
      </c>
      <c r="C32" s="822"/>
      <c r="D32" s="822"/>
      <c r="E32" s="822"/>
      <c r="F32" s="823" t="s">
        <v>4456</v>
      </c>
      <c r="G32" s="822"/>
      <c r="H32" s="822"/>
      <c r="I32" s="821"/>
      <c r="J32" s="825"/>
      <c r="K32" s="821"/>
      <c r="L32" s="821"/>
      <c r="M32" s="821"/>
      <c r="N32" s="821"/>
      <c r="O32" s="817" t="s">
        <v>4457</v>
      </c>
      <c r="P32" s="821" t="s">
        <v>4497</v>
      </c>
      <c r="Q32" s="821" t="s">
        <v>4459</v>
      </c>
    </row>
    <row r="33" spans="1:17" x14ac:dyDescent="0.25">
      <c r="A33" s="821"/>
      <c r="B33" s="821"/>
      <c r="C33" s="822"/>
      <c r="D33" s="822"/>
      <c r="E33" s="822"/>
      <c r="F33" s="823"/>
      <c r="G33" s="822"/>
      <c r="H33" s="822"/>
      <c r="I33" s="821"/>
      <c r="J33" s="825"/>
      <c r="K33" s="821"/>
      <c r="L33" s="821"/>
      <c r="M33" s="821"/>
      <c r="N33" s="821"/>
      <c r="O33" s="818"/>
      <c r="P33" s="821"/>
      <c r="Q33" s="821"/>
    </row>
    <row r="34" spans="1:17" ht="30" x14ac:dyDescent="0.25">
      <c r="A34" s="451" t="s">
        <v>4503</v>
      </c>
      <c r="B34" s="451" t="s">
        <v>4504</v>
      </c>
      <c r="C34" s="451"/>
      <c r="D34" s="451"/>
      <c r="E34" s="451"/>
      <c r="F34" s="455" t="s">
        <v>4456</v>
      </c>
      <c r="G34" s="451"/>
      <c r="H34" s="451"/>
      <c r="I34" s="451"/>
      <c r="J34" s="454"/>
      <c r="K34" s="451"/>
      <c r="L34" s="451"/>
      <c r="M34" s="451"/>
      <c r="N34" s="451"/>
      <c r="O34" s="446" t="s">
        <v>4457</v>
      </c>
      <c r="P34" s="451" t="s">
        <v>4505</v>
      </c>
      <c r="Q34" s="451" t="s">
        <v>4459</v>
      </c>
    </row>
  </sheetData>
  <mergeCells count="176">
    <mergeCell ref="A3:A5"/>
    <mergeCell ref="B3:B5"/>
    <mergeCell ref="C3:Q3"/>
    <mergeCell ref="C4:F4"/>
    <mergeCell ref="G4:J4"/>
    <mergeCell ref="K4:N4"/>
    <mergeCell ref="P8:P9"/>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A8:A9"/>
    <mergeCell ref="B8:B9"/>
    <mergeCell ref="C8:C9"/>
    <mergeCell ref="D8:D9"/>
    <mergeCell ref="E8:E9"/>
    <mergeCell ref="F8:F9"/>
    <mergeCell ref="G8:G9"/>
    <mergeCell ref="H8:H9"/>
    <mergeCell ref="N10:N11"/>
    <mergeCell ref="P10:P11"/>
    <mergeCell ref="Q10:Q11"/>
    <mergeCell ref="A12:A13"/>
    <mergeCell ref="B12:B13"/>
    <mergeCell ref="C12:C13"/>
    <mergeCell ref="D12:D13"/>
    <mergeCell ref="E12:E13"/>
    <mergeCell ref="F12:F13"/>
    <mergeCell ref="H10:H11"/>
    <mergeCell ref="I10:I11"/>
    <mergeCell ref="J10:J11"/>
    <mergeCell ref="K10:K11"/>
    <mergeCell ref="L10:L11"/>
    <mergeCell ref="M10:M11"/>
    <mergeCell ref="M12:M13"/>
    <mergeCell ref="N12:N13"/>
    <mergeCell ref="P12:P13"/>
    <mergeCell ref="Q12:Q13"/>
    <mergeCell ref="A14:A15"/>
    <mergeCell ref="B14:B15"/>
    <mergeCell ref="C14:C15"/>
    <mergeCell ref="D14:D15"/>
    <mergeCell ref="E14:E15"/>
    <mergeCell ref="G12:G13"/>
    <mergeCell ref="H12:H13"/>
    <mergeCell ref="I12:I13"/>
    <mergeCell ref="J12:J13"/>
    <mergeCell ref="K12:K13"/>
    <mergeCell ref="L12:L13"/>
    <mergeCell ref="L14:L15"/>
    <mergeCell ref="M14:M15"/>
    <mergeCell ref="N14:N15"/>
    <mergeCell ref="P14:P15"/>
    <mergeCell ref="Q14:Q15"/>
    <mergeCell ref="F14:F15"/>
    <mergeCell ref="G14:G15"/>
    <mergeCell ref="H14:H15"/>
    <mergeCell ref="I14:I15"/>
    <mergeCell ref="J14:J15"/>
    <mergeCell ref="K14:K15"/>
    <mergeCell ref="P18:P19"/>
    <mergeCell ref="Q18:Q19"/>
    <mergeCell ref="A21:A22"/>
    <mergeCell ref="B21:B22"/>
    <mergeCell ref="C21:C22"/>
    <mergeCell ref="D21:D22"/>
    <mergeCell ref="E21:E22"/>
    <mergeCell ref="F21:F22"/>
    <mergeCell ref="G21:G22"/>
    <mergeCell ref="I18:I19"/>
    <mergeCell ref="J18:J19"/>
    <mergeCell ref="K18:K19"/>
    <mergeCell ref="L18:L19"/>
    <mergeCell ref="M18:M19"/>
    <mergeCell ref="N18:N19"/>
    <mergeCell ref="A18:A19"/>
    <mergeCell ref="B18:B19"/>
    <mergeCell ref="C18:C19"/>
    <mergeCell ref="D18:D19"/>
    <mergeCell ref="E18:E19"/>
    <mergeCell ref="F18:F19"/>
    <mergeCell ref="G18:G19"/>
    <mergeCell ref="H18:H19"/>
    <mergeCell ref="N21:N22"/>
    <mergeCell ref="P21:P22"/>
    <mergeCell ref="Q21:Q22"/>
    <mergeCell ref="A23:A24"/>
    <mergeCell ref="B23:B24"/>
    <mergeCell ref="C23:C24"/>
    <mergeCell ref="D23:D24"/>
    <mergeCell ref="E23:E24"/>
    <mergeCell ref="H21:H22"/>
    <mergeCell ref="I21:I22"/>
    <mergeCell ref="J21:J22"/>
    <mergeCell ref="K21:K22"/>
    <mergeCell ref="L21:L22"/>
    <mergeCell ref="M21:M22"/>
    <mergeCell ref="L23:L24"/>
    <mergeCell ref="M23:M24"/>
    <mergeCell ref="N23:N24"/>
    <mergeCell ref="P23:P24"/>
    <mergeCell ref="Q23:Q24"/>
    <mergeCell ref="O23:O24"/>
    <mergeCell ref="F23:F24"/>
    <mergeCell ref="G23:G24"/>
    <mergeCell ref="H23:H24"/>
    <mergeCell ref="I23:I24"/>
    <mergeCell ref="J23:J24"/>
    <mergeCell ref="K23:K24"/>
    <mergeCell ref="P27:P28"/>
    <mergeCell ref="Q27:Q28"/>
    <mergeCell ref="A29:A30"/>
    <mergeCell ref="B29:B30"/>
    <mergeCell ref="C29:C30"/>
    <mergeCell ref="D29:D30"/>
    <mergeCell ref="E29:E30"/>
    <mergeCell ref="F29:F30"/>
    <mergeCell ref="G29:G30"/>
    <mergeCell ref="I27:I28"/>
    <mergeCell ref="J27:J28"/>
    <mergeCell ref="K27:K28"/>
    <mergeCell ref="L27:L28"/>
    <mergeCell ref="M27:M28"/>
    <mergeCell ref="N27:N28"/>
    <mergeCell ref="A27:A28"/>
    <mergeCell ref="B27:B28"/>
    <mergeCell ref="C27:C28"/>
    <mergeCell ref="D27:D28"/>
    <mergeCell ref="E27:E28"/>
    <mergeCell ref="F27:F28"/>
    <mergeCell ref="G27:G28"/>
    <mergeCell ref="H27:H28"/>
    <mergeCell ref="P29:P30"/>
    <mergeCell ref="Q29:Q30"/>
    <mergeCell ref="A32:A33"/>
    <mergeCell ref="B32:B33"/>
    <mergeCell ref="C32:C33"/>
    <mergeCell ref="D32:D33"/>
    <mergeCell ref="E32:E33"/>
    <mergeCell ref="F32:F33"/>
    <mergeCell ref="H29:H30"/>
    <mergeCell ref="I29:I30"/>
    <mergeCell ref="J29:J30"/>
    <mergeCell ref="K29:K30"/>
    <mergeCell ref="L29:L30"/>
    <mergeCell ref="M29:M30"/>
    <mergeCell ref="M32:M33"/>
    <mergeCell ref="N32:N33"/>
    <mergeCell ref="P32:P33"/>
    <mergeCell ref="Q32:Q33"/>
    <mergeCell ref="G32:G33"/>
    <mergeCell ref="H32:H33"/>
    <mergeCell ref="I32:I33"/>
    <mergeCell ref="J32:J33"/>
    <mergeCell ref="K32:K33"/>
    <mergeCell ref="L32:L33"/>
    <mergeCell ref="N29:N30"/>
    <mergeCell ref="O27:O28"/>
    <mergeCell ref="O29:O30"/>
    <mergeCell ref="O32:O33"/>
    <mergeCell ref="O8:O9"/>
    <mergeCell ref="O12:O13"/>
    <mergeCell ref="O10:O11"/>
    <mergeCell ref="O14:O15"/>
    <mergeCell ref="O18:O19"/>
    <mergeCell ref="O21:O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8"/>
  <sheetViews>
    <sheetView showGridLines="0" tabSelected="1" zoomScale="80" zoomScaleNormal="80" workbookViewId="0">
      <pane xSplit="1" ySplit="6" topLeftCell="B172" activePane="bottomRight" state="frozen"/>
      <selection pane="topRight" activeCell="B1" sqref="B1"/>
      <selection pane="bottomLeft" activeCell="A7" sqref="A7"/>
      <selection pane="bottomRight" activeCell="G177" sqref="G177"/>
    </sheetView>
  </sheetViews>
  <sheetFormatPr baseColWidth="10" defaultColWidth="11.28515625" defaultRowHeight="13.5" x14ac:dyDescent="0.3"/>
  <cols>
    <col min="1" max="1" width="12.7109375" style="30" customWidth="1"/>
    <col min="2" max="2" width="12.140625" style="30" customWidth="1"/>
    <col min="3" max="3" width="40.7109375" style="30" bestFit="1" customWidth="1"/>
    <col min="4" max="4" width="12" style="30" customWidth="1"/>
    <col min="5" max="5" width="14.28515625" style="30" customWidth="1"/>
    <col min="6" max="6" width="9.7109375" style="30" customWidth="1"/>
    <col min="7" max="7" width="17.28515625" style="30" customWidth="1"/>
    <col min="8" max="8" width="15.140625" style="30" bestFit="1" customWidth="1"/>
    <col min="9" max="16384" width="11.28515625" style="30"/>
  </cols>
  <sheetData>
    <row r="1" spans="1:8" ht="15" x14ac:dyDescent="0.3">
      <c r="A1" s="2" t="s">
        <v>1452</v>
      </c>
    </row>
    <row r="3" spans="1:8" s="300" customFormat="1" x14ac:dyDescent="0.3">
      <c r="A3" s="487" t="s">
        <v>2908</v>
      </c>
      <c r="B3" s="487"/>
      <c r="C3" s="487"/>
      <c r="D3" s="487"/>
      <c r="E3" s="487"/>
      <c r="F3" s="487"/>
      <c r="G3" s="487"/>
    </row>
    <row r="4" spans="1:8" s="300" customFormat="1" x14ac:dyDescent="0.3">
      <c r="A4" s="487" t="s">
        <v>2909</v>
      </c>
      <c r="B4" s="487"/>
      <c r="C4" s="487"/>
      <c r="D4" s="487"/>
      <c r="E4" s="487"/>
      <c r="F4" s="487"/>
      <c r="G4" s="487"/>
    </row>
    <row r="5" spans="1:8" ht="14.25" customHeight="1" thickBot="1" x14ac:dyDescent="0.35">
      <c r="A5" s="534" t="s">
        <v>1</v>
      </c>
      <c r="B5" s="534" t="s">
        <v>704</v>
      </c>
      <c r="C5" s="534" t="s">
        <v>705</v>
      </c>
      <c r="D5" s="534" t="s">
        <v>706</v>
      </c>
      <c r="E5" s="533" t="s">
        <v>707</v>
      </c>
      <c r="F5" s="533"/>
      <c r="G5" s="531" t="s">
        <v>719</v>
      </c>
    </row>
    <row r="6" spans="1:8" ht="16.5" customHeight="1" thickBot="1" x14ac:dyDescent="0.35">
      <c r="A6" s="535"/>
      <c r="B6" s="535"/>
      <c r="C6" s="535"/>
      <c r="D6" s="535"/>
      <c r="E6" s="495" t="s">
        <v>708</v>
      </c>
      <c r="F6" s="495" t="s">
        <v>709</v>
      </c>
      <c r="G6" s="532"/>
    </row>
    <row r="7" spans="1:8" ht="14.25" thickBot="1" x14ac:dyDescent="0.35">
      <c r="A7" s="505" t="s">
        <v>4</v>
      </c>
      <c r="B7" s="482" t="s">
        <v>710</v>
      </c>
      <c r="C7" s="482" t="s">
        <v>702</v>
      </c>
      <c r="D7" s="262" t="s">
        <v>711</v>
      </c>
      <c r="E7" s="336">
        <v>241</v>
      </c>
      <c r="F7" s="336">
        <v>107</v>
      </c>
      <c r="G7" s="336">
        <v>17527838431</v>
      </c>
      <c r="H7" s="263"/>
    </row>
    <row r="8" spans="1:8" ht="14.25" thickBot="1" x14ac:dyDescent="0.35">
      <c r="A8" s="503"/>
      <c r="B8" s="485"/>
      <c r="C8" s="481"/>
      <c r="D8" s="262" t="s">
        <v>3</v>
      </c>
      <c r="E8" s="336">
        <v>35</v>
      </c>
      <c r="F8" s="336">
        <v>2</v>
      </c>
      <c r="G8" s="336">
        <v>1216452291</v>
      </c>
    </row>
    <row r="9" spans="1:8" ht="14.25" thickBot="1" x14ac:dyDescent="0.35">
      <c r="A9" s="503"/>
      <c r="B9" s="485"/>
      <c r="C9" s="480" t="s">
        <v>712</v>
      </c>
      <c r="D9" s="262" t="s">
        <v>711</v>
      </c>
      <c r="E9" s="336">
        <v>68</v>
      </c>
      <c r="F9" s="336">
        <v>0</v>
      </c>
      <c r="G9" s="336">
        <v>1497220837</v>
      </c>
    </row>
    <row r="10" spans="1:8" ht="14.25" thickBot="1" x14ac:dyDescent="0.35">
      <c r="A10" s="503"/>
      <c r="B10" s="485"/>
      <c r="C10" s="481"/>
      <c r="D10" s="262" t="s">
        <v>3</v>
      </c>
      <c r="E10" s="336">
        <v>24</v>
      </c>
      <c r="F10" s="336">
        <v>0</v>
      </c>
      <c r="G10" s="336">
        <v>466493592</v>
      </c>
    </row>
    <row r="11" spans="1:8" ht="14.25" thickBot="1" x14ac:dyDescent="0.35">
      <c r="A11" s="503"/>
      <c r="B11" s="485"/>
      <c r="C11" s="480" t="s">
        <v>713</v>
      </c>
      <c r="D11" s="262" t="s">
        <v>711</v>
      </c>
      <c r="E11" s="336">
        <v>1650</v>
      </c>
      <c r="F11" s="336">
        <v>34</v>
      </c>
      <c r="G11" s="336">
        <v>24077507034</v>
      </c>
    </row>
    <row r="12" spans="1:8" ht="14.25" thickBot="1" x14ac:dyDescent="0.35">
      <c r="A12" s="503"/>
      <c r="B12" s="485"/>
      <c r="C12" s="481"/>
      <c r="D12" s="262" t="s">
        <v>3</v>
      </c>
      <c r="E12" s="336">
        <v>136</v>
      </c>
      <c r="F12" s="336">
        <v>1</v>
      </c>
      <c r="G12" s="336">
        <v>1744885962</v>
      </c>
    </row>
    <row r="13" spans="1:8" ht="14.25" thickBot="1" x14ac:dyDescent="0.35">
      <c r="A13" s="503"/>
      <c r="B13" s="485"/>
      <c r="C13" s="480" t="s">
        <v>714</v>
      </c>
      <c r="D13" s="262" t="s">
        <v>711</v>
      </c>
      <c r="E13" s="336">
        <v>229</v>
      </c>
      <c r="F13" s="336">
        <v>0</v>
      </c>
      <c r="G13" s="336">
        <v>691664903</v>
      </c>
    </row>
    <row r="14" spans="1:8" ht="14.25" thickBot="1" x14ac:dyDescent="0.35">
      <c r="A14" s="503"/>
      <c r="B14" s="481"/>
      <c r="C14" s="481"/>
      <c r="D14" s="262" t="s">
        <v>3</v>
      </c>
      <c r="E14" s="336">
        <v>83</v>
      </c>
      <c r="F14" s="336">
        <v>1</v>
      </c>
      <c r="G14" s="336">
        <v>222971349</v>
      </c>
    </row>
    <row r="15" spans="1:8" ht="14.25" thickBot="1" x14ac:dyDescent="0.35">
      <c r="A15" s="503"/>
      <c r="B15" s="480" t="s">
        <v>715</v>
      </c>
      <c r="C15" s="480" t="s">
        <v>702</v>
      </c>
      <c r="D15" s="262" t="s">
        <v>711</v>
      </c>
      <c r="E15" s="336">
        <v>0</v>
      </c>
      <c r="F15" s="336">
        <v>0</v>
      </c>
      <c r="G15" s="336">
        <v>0</v>
      </c>
    </row>
    <row r="16" spans="1:8" ht="14.25" thickBot="1" x14ac:dyDescent="0.35">
      <c r="A16" s="503"/>
      <c r="B16" s="485"/>
      <c r="C16" s="481"/>
      <c r="D16" s="262" t="s">
        <v>3</v>
      </c>
      <c r="E16" s="336">
        <v>0</v>
      </c>
      <c r="F16" s="336">
        <v>0</v>
      </c>
      <c r="G16" s="336">
        <v>0</v>
      </c>
    </row>
    <row r="17" spans="1:7" ht="14.25" thickBot="1" x14ac:dyDescent="0.35">
      <c r="A17" s="503"/>
      <c r="B17" s="485"/>
      <c r="C17" s="480" t="s">
        <v>712</v>
      </c>
      <c r="D17" s="262" t="s">
        <v>711</v>
      </c>
      <c r="E17" s="336">
        <v>0</v>
      </c>
      <c r="F17" s="336">
        <v>0</v>
      </c>
      <c r="G17" s="336">
        <v>0</v>
      </c>
    </row>
    <row r="18" spans="1:7" ht="14.25" thickBot="1" x14ac:dyDescent="0.35">
      <c r="A18" s="503"/>
      <c r="B18" s="485"/>
      <c r="C18" s="481"/>
      <c r="D18" s="262" t="s">
        <v>3</v>
      </c>
      <c r="E18" s="336">
        <v>0</v>
      </c>
      <c r="F18" s="336">
        <v>0</v>
      </c>
      <c r="G18" s="336">
        <v>0</v>
      </c>
    </row>
    <row r="19" spans="1:7" ht="14.25" thickBot="1" x14ac:dyDescent="0.35">
      <c r="A19" s="503"/>
      <c r="B19" s="485"/>
      <c r="C19" s="480" t="s">
        <v>713</v>
      </c>
      <c r="D19" s="262" t="s">
        <v>711</v>
      </c>
      <c r="E19" s="336">
        <v>0</v>
      </c>
      <c r="F19" s="336">
        <v>0</v>
      </c>
      <c r="G19" s="336">
        <v>0</v>
      </c>
    </row>
    <row r="20" spans="1:7" ht="14.25" thickBot="1" x14ac:dyDescent="0.35">
      <c r="A20" s="503"/>
      <c r="B20" s="485"/>
      <c r="C20" s="481"/>
      <c r="D20" s="262" t="s">
        <v>3</v>
      </c>
      <c r="E20" s="336">
        <v>0</v>
      </c>
      <c r="F20" s="336">
        <v>0</v>
      </c>
      <c r="G20" s="336">
        <v>0</v>
      </c>
    </row>
    <row r="21" spans="1:7" ht="14.25" thickBot="1" x14ac:dyDescent="0.35">
      <c r="A21" s="503"/>
      <c r="B21" s="485"/>
      <c r="C21" s="480" t="s">
        <v>714</v>
      </c>
      <c r="D21" s="262" t="s">
        <v>711</v>
      </c>
      <c r="E21" s="336">
        <v>0</v>
      </c>
      <c r="F21" s="336">
        <v>0</v>
      </c>
      <c r="G21" s="336">
        <v>0</v>
      </c>
    </row>
    <row r="22" spans="1:7" ht="14.25" thickBot="1" x14ac:dyDescent="0.35">
      <c r="A22" s="504"/>
      <c r="B22" s="481"/>
      <c r="C22" s="481"/>
      <c r="D22" s="262" t="s">
        <v>3</v>
      </c>
      <c r="E22" s="336">
        <v>0</v>
      </c>
      <c r="F22" s="336">
        <v>0</v>
      </c>
      <c r="G22" s="336">
        <v>0</v>
      </c>
    </row>
    <row r="23" spans="1:7" ht="14.25" thickBot="1" x14ac:dyDescent="0.35">
      <c r="A23" s="499" t="s">
        <v>716</v>
      </c>
      <c r="B23" s="500"/>
      <c r="C23" s="500"/>
      <c r="D23" s="501"/>
      <c r="E23" s="337">
        <f>SUM(E7:E22)</f>
        <v>2466</v>
      </c>
      <c r="F23" s="337">
        <f>SUM(F7:F22)</f>
        <v>145</v>
      </c>
      <c r="G23" s="337">
        <f>SUM(G7:G22)</f>
        <v>47445034399</v>
      </c>
    </row>
    <row r="24" spans="1:7" ht="14.25" thickBot="1" x14ac:dyDescent="0.35">
      <c r="A24" s="512" t="s">
        <v>5</v>
      </c>
      <c r="B24" s="483" t="s">
        <v>710</v>
      </c>
      <c r="C24" s="483" t="s">
        <v>702</v>
      </c>
      <c r="D24" s="264" t="s">
        <v>711</v>
      </c>
      <c r="E24" s="338">
        <v>36</v>
      </c>
      <c r="F24" s="338">
        <v>24</v>
      </c>
      <c r="G24" s="338">
        <v>2477946666.6599998</v>
      </c>
    </row>
    <row r="25" spans="1:7" ht="14.25" thickBot="1" x14ac:dyDescent="0.35">
      <c r="A25" s="513"/>
      <c r="B25" s="486"/>
      <c r="C25" s="484"/>
      <c r="D25" s="264" t="s">
        <v>3</v>
      </c>
      <c r="E25" s="338">
        <v>0</v>
      </c>
      <c r="F25" s="338">
        <v>3</v>
      </c>
      <c r="G25" s="338">
        <v>29219851.509999998</v>
      </c>
    </row>
    <row r="26" spans="1:7" ht="14.25" thickBot="1" x14ac:dyDescent="0.35">
      <c r="A26" s="513"/>
      <c r="B26" s="486"/>
      <c r="C26" s="483" t="s">
        <v>712</v>
      </c>
      <c r="D26" s="264" t="s">
        <v>711</v>
      </c>
      <c r="E26" s="338">
        <v>57</v>
      </c>
      <c r="F26" s="338">
        <v>1</v>
      </c>
      <c r="G26" s="338">
        <v>920534410.11999989</v>
      </c>
    </row>
    <row r="27" spans="1:7" ht="14.25" thickBot="1" x14ac:dyDescent="0.35">
      <c r="A27" s="513"/>
      <c r="B27" s="486"/>
      <c r="C27" s="484"/>
      <c r="D27" s="264" t="s">
        <v>3</v>
      </c>
      <c r="E27" s="338">
        <v>4</v>
      </c>
      <c r="F27" s="338">
        <v>0</v>
      </c>
      <c r="G27" s="338">
        <v>33861254.469999999</v>
      </c>
    </row>
    <row r="28" spans="1:7" ht="14.25" thickBot="1" x14ac:dyDescent="0.35">
      <c r="A28" s="513"/>
      <c r="B28" s="486"/>
      <c r="C28" s="483" t="s">
        <v>713</v>
      </c>
      <c r="D28" s="264" t="s">
        <v>711</v>
      </c>
      <c r="E28" s="338">
        <v>504</v>
      </c>
      <c r="F28" s="338">
        <v>0</v>
      </c>
      <c r="G28" s="338">
        <v>4960929280.8399992</v>
      </c>
    </row>
    <row r="29" spans="1:7" ht="14.25" thickBot="1" x14ac:dyDescent="0.35">
      <c r="A29" s="513"/>
      <c r="B29" s="486"/>
      <c r="C29" s="484"/>
      <c r="D29" s="264" t="s">
        <v>3</v>
      </c>
      <c r="E29" s="338">
        <v>15</v>
      </c>
      <c r="F29" s="338">
        <v>0</v>
      </c>
      <c r="G29" s="338">
        <v>151329634.96000001</v>
      </c>
    </row>
    <row r="30" spans="1:7" ht="14.25" thickBot="1" x14ac:dyDescent="0.35">
      <c r="A30" s="513"/>
      <c r="B30" s="486"/>
      <c r="C30" s="483" t="s">
        <v>714</v>
      </c>
      <c r="D30" s="264" t="s">
        <v>711</v>
      </c>
      <c r="E30" s="338">
        <v>52</v>
      </c>
      <c r="F30" s="338">
        <v>0</v>
      </c>
      <c r="G30" s="338">
        <v>335139000.31999999</v>
      </c>
    </row>
    <row r="31" spans="1:7" ht="14.25" thickBot="1" x14ac:dyDescent="0.35">
      <c r="A31" s="513"/>
      <c r="B31" s="484"/>
      <c r="C31" s="484"/>
      <c r="D31" s="264" t="s">
        <v>3</v>
      </c>
      <c r="E31" s="338">
        <v>5</v>
      </c>
      <c r="F31" s="338">
        <v>0</v>
      </c>
      <c r="G31" s="338">
        <v>30043276.339999996</v>
      </c>
    </row>
    <row r="32" spans="1:7" ht="14.25" thickBot="1" x14ac:dyDescent="0.35">
      <c r="A32" s="513"/>
      <c r="B32" s="483" t="s">
        <v>715</v>
      </c>
      <c r="C32" s="483" t="s">
        <v>702</v>
      </c>
      <c r="D32" s="264" t="s">
        <v>711</v>
      </c>
      <c r="E32" s="338">
        <v>0</v>
      </c>
      <c r="F32" s="338">
        <v>0</v>
      </c>
      <c r="G32" s="338">
        <v>0</v>
      </c>
    </row>
    <row r="33" spans="1:7" ht="14.25" thickBot="1" x14ac:dyDescent="0.35">
      <c r="A33" s="513"/>
      <c r="B33" s="486"/>
      <c r="C33" s="484"/>
      <c r="D33" s="264" t="s">
        <v>3</v>
      </c>
      <c r="E33" s="338">
        <v>0</v>
      </c>
      <c r="F33" s="338">
        <v>0</v>
      </c>
      <c r="G33" s="338">
        <v>0</v>
      </c>
    </row>
    <row r="34" spans="1:7" ht="14.25" thickBot="1" x14ac:dyDescent="0.35">
      <c r="A34" s="513"/>
      <c r="B34" s="486"/>
      <c r="C34" s="483" t="s">
        <v>712</v>
      </c>
      <c r="D34" s="264" t="s">
        <v>711</v>
      </c>
      <c r="E34" s="338">
        <v>0</v>
      </c>
      <c r="F34" s="338">
        <v>0</v>
      </c>
      <c r="G34" s="338">
        <v>0</v>
      </c>
    </row>
    <row r="35" spans="1:7" ht="14.25" thickBot="1" x14ac:dyDescent="0.35">
      <c r="A35" s="513"/>
      <c r="B35" s="486"/>
      <c r="C35" s="484"/>
      <c r="D35" s="264" t="s">
        <v>3</v>
      </c>
      <c r="E35" s="338">
        <v>0</v>
      </c>
      <c r="F35" s="338">
        <v>0</v>
      </c>
      <c r="G35" s="338">
        <v>0</v>
      </c>
    </row>
    <row r="36" spans="1:7" ht="14.25" thickBot="1" x14ac:dyDescent="0.35">
      <c r="A36" s="513"/>
      <c r="B36" s="486"/>
      <c r="C36" s="483" t="s">
        <v>713</v>
      </c>
      <c r="D36" s="264" t="s">
        <v>711</v>
      </c>
      <c r="E36" s="338">
        <v>0</v>
      </c>
      <c r="F36" s="338">
        <v>0</v>
      </c>
      <c r="G36" s="338">
        <v>0</v>
      </c>
    </row>
    <row r="37" spans="1:7" ht="14.25" thickBot="1" x14ac:dyDescent="0.35">
      <c r="A37" s="513"/>
      <c r="B37" s="486"/>
      <c r="C37" s="484"/>
      <c r="D37" s="264" t="s">
        <v>3</v>
      </c>
      <c r="E37" s="338">
        <v>0</v>
      </c>
      <c r="F37" s="338">
        <v>0</v>
      </c>
      <c r="G37" s="338">
        <v>0</v>
      </c>
    </row>
    <row r="38" spans="1:7" ht="14.25" thickBot="1" x14ac:dyDescent="0.35">
      <c r="A38" s="513"/>
      <c r="B38" s="486"/>
      <c r="C38" s="483" t="s">
        <v>714</v>
      </c>
      <c r="D38" s="264" t="s">
        <v>711</v>
      </c>
      <c r="E38" s="338">
        <v>0</v>
      </c>
      <c r="F38" s="338">
        <v>0</v>
      </c>
      <c r="G38" s="338">
        <v>0</v>
      </c>
    </row>
    <row r="39" spans="1:7" ht="14.25" thickBot="1" x14ac:dyDescent="0.35">
      <c r="A39" s="514"/>
      <c r="B39" s="484"/>
      <c r="C39" s="484"/>
      <c r="D39" s="264" t="s">
        <v>3</v>
      </c>
      <c r="E39" s="338">
        <v>0</v>
      </c>
      <c r="F39" s="338">
        <v>0</v>
      </c>
      <c r="G39" s="338">
        <v>0</v>
      </c>
    </row>
    <row r="40" spans="1:7" ht="14.25" thickBot="1" x14ac:dyDescent="0.35">
      <c r="A40" s="499" t="s">
        <v>716</v>
      </c>
      <c r="B40" s="500"/>
      <c r="C40" s="500"/>
      <c r="D40" s="501"/>
      <c r="E40" s="337">
        <f>SUM(E24:E39)</f>
        <v>673</v>
      </c>
      <c r="F40" s="337">
        <f>SUM(F24:F39)</f>
        <v>28</v>
      </c>
      <c r="G40" s="337">
        <f>SUM(G24:G39)</f>
        <v>8939003375.2199993</v>
      </c>
    </row>
    <row r="41" spans="1:7" ht="14.25" customHeight="1" thickBot="1" x14ac:dyDescent="0.35">
      <c r="A41" s="515" t="s">
        <v>2865</v>
      </c>
      <c r="B41" s="480" t="s">
        <v>710</v>
      </c>
      <c r="C41" s="480" t="s">
        <v>702</v>
      </c>
      <c r="D41" s="262" t="s">
        <v>711</v>
      </c>
      <c r="E41" s="336">
        <v>187</v>
      </c>
      <c r="F41" s="336">
        <v>34</v>
      </c>
      <c r="G41" s="336">
        <v>8185718627.8706665</v>
      </c>
    </row>
    <row r="42" spans="1:7" ht="14.25" thickBot="1" x14ac:dyDescent="0.35">
      <c r="A42" s="516"/>
      <c r="B42" s="485"/>
      <c r="C42" s="481"/>
      <c r="D42" s="262" t="s">
        <v>3</v>
      </c>
      <c r="E42" s="336">
        <v>3</v>
      </c>
      <c r="F42" s="336">
        <v>1</v>
      </c>
      <c r="G42" s="336">
        <v>179230866.12933418</v>
      </c>
    </row>
    <row r="43" spans="1:7" ht="14.25" thickBot="1" x14ac:dyDescent="0.35">
      <c r="A43" s="516"/>
      <c r="B43" s="485"/>
      <c r="C43" s="480" t="s">
        <v>712</v>
      </c>
      <c r="D43" s="262" t="s">
        <v>711</v>
      </c>
      <c r="E43" s="336">
        <v>469</v>
      </c>
      <c r="F43" s="336">
        <v>0</v>
      </c>
      <c r="G43" s="336">
        <v>6085550018</v>
      </c>
    </row>
    <row r="44" spans="1:7" ht="14.25" thickBot="1" x14ac:dyDescent="0.35">
      <c r="A44" s="516"/>
      <c r="B44" s="485"/>
      <c r="C44" s="481"/>
      <c r="D44" s="262" t="s">
        <v>3</v>
      </c>
      <c r="E44" s="336">
        <v>3</v>
      </c>
      <c r="F44" s="336">
        <v>0</v>
      </c>
      <c r="G44" s="336">
        <v>29915253</v>
      </c>
    </row>
    <row r="45" spans="1:7" ht="14.25" thickBot="1" x14ac:dyDescent="0.35">
      <c r="A45" s="516"/>
      <c r="B45" s="485"/>
      <c r="C45" s="480" t="s">
        <v>713</v>
      </c>
      <c r="D45" s="262" t="s">
        <v>711</v>
      </c>
      <c r="E45" s="336">
        <v>0</v>
      </c>
      <c r="F45" s="336">
        <v>0</v>
      </c>
      <c r="G45" s="336">
        <v>0</v>
      </c>
    </row>
    <row r="46" spans="1:7" ht="14.25" thickBot="1" x14ac:dyDescent="0.35">
      <c r="A46" s="516"/>
      <c r="B46" s="485"/>
      <c r="C46" s="481"/>
      <c r="D46" s="262" t="s">
        <v>3</v>
      </c>
      <c r="E46" s="336">
        <v>0</v>
      </c>
      <c r="F46" s="336">
        <v>0</v>
      </c>
      <c r="G46" s="336">
        <v>0</v>
      </c>
    </row>
    <row r="47" spans="1:7" ht="14.25" thickBot="1" x14ac:dyDescent="0.35">
      <c r="A47" s="516"/>
      <c r="B47" s="485"/>
      <c r="C47" s="480" t="s">
        <v>714</v>
      </c>
      <c r="D47" s="262" t="s">
        <v>711</v>
      </c>
      <c r="E47" s="336">
        <v>0</v>
      </c>
      <c r="F47" s="336">
        <v>0</v>
      </c>
      <c r="G47" s="336">
        <v>0</v>
      </c>
    </row>
    <row r="48" spans="1:7" ht="14.25" thickBot="1" x14ac:dyDescent="0.35">
      <c r="A48" s="516"/>
      <c r="B48" s="481"/>
      <c r="C48" s="481"/>
      <c r="D48" s="262" t="s">
        <v>3</v>
      </c>
      <c r="E48" s="336">
        <v>0</v>
      </c>
      <c r="F48" s="336">
        <v>0</v>
      </c>
      <c r="G48" s="336">
        <v>0</v>
      </c>
    </row>
    <row r="49" spans="1:7" ht="14.25" thickBot="1" x14ac:dyDescent="0.35">
      <c r="A49" s="516"/>
      <c r="B49" s="480" t="s">
        <v>715</v>
      </c>
      <c r="C49" s="480" t="s">
        <v>702</v>
      </c>
      <c r="D49" s="262" t="s">
        <v>711</v>
      </c>
      <c r="E49" s="336">
        <v>53</v>
      </c>
      <c r="F49" s="336">
        <v>0</v>
      </c>
      <c r="G49" s="336">
        <v>894980947</v>
      </c>
    </row>
    <row r="50" spans="1:7" ht="14.25" thickBot="1" x14ac:dyDescent="0.35">
      <c r="A50" s="516"/>
      <c r="B50" s="485"/>
      <c r="C50" s="481"/>
      <c r="D50" s="262" t="s">
        <v>3</v>
      </c>
      <c r="E50" s="336">
        <v>1</v>
      </c>
      <c r="F50" s="336">
        <v>0</v>
      </c>
      <c r="G50" s="336">
        <v>18833696</v>
      </c>
    </row>
    <row r="51" spans="1:7" ht="14.25" thickBot="1" x14ac:dyDescent="0.35">
      <c r="A51" s="516"/>
      <c r="B51" s="485"/>
      <c r="C51" s="480" t="s">
        <v>712</v>
      </c>
      <c r="D51" s="262" t="s">
        <v>711</v>
      </c>
      <c r="E51" s="336">
        <v>0</v>
      </c>
      <c r="F51" s="336">
        <v>0</v>
      </c>
      <c r="G51" s="336">
        <v>0</v>
      </c>
    </row>
    <row r="52" spans="1:7" ht="14.25" thickBot="1" x14ac:dyDescent="0.35">
      <c r="A52" s="516"/>
      <c r="B52" s="485"/>
      <c r="C52" s="481"/>
      <c r="D52" s="262" t="s">
        <v>3</v>
      </c>
      <c r="E52" s="336">
        <v>0</v>
      </c>
      <c r="F52" s="336">
        <v>0</v>
      </c>
      <c r="G52" s="336">
        <v>0</v>
      </c>
    </row>
    <row r="53" spans="1:7" ht="14.25" thickBot="1" x14ac:dyDescent="0.35">
      <c r="A53" s="516"/>
      <c r="B53" s="485"/>
      <c r="C53" s="480" t="s">
        <v>713</v>
      </c>
      <c r="D53" s="262" t="s">
        <v>711</v>
      </c>
      <c r="E53" s="336">
        <v>0</v>
      </c>
      <c r="F53" s="336">
        <v>0</v>
      </c>
      <c r="G53" s="336">
        <v>0</v>
      </c>
    </row>
    <row r="54" spans="1:7" ht="14.25" thickBot="1" x14ac:dyDescent="0.35">
      <c r="A54" s="516"/>
      <c r="B54" s="485"/>
      <c r="C54" s="481"/>
      <c r="D54" s="262" t="s">
        <v>3</v>
      </c>
      <c r="E54" s="336">
        <v>0</v>
      </c>
      <c r="F54" s="336">
        <v>0</v>
      </c>
      <c r="G54" s="336">
        <v>0</v>
      </c>
    </row>
    <row r="55" spans="1:7" ht="14.25" thickBot="1" x14ac:dyDescent="0.35">
      <c r="A55" s="516"/>
      <c r="B55" s="485"/>
      <c r="C55" s="480" t="s">
        <v>714</v>
      </c>
      <c r="D55" s="262" t="s">
        <v>711</v>
      </c>
      <c r="E55" s="336">
        <v>0</v>
      </c>
      <c r="F55" s="336">
        <v>0</v>
      </c>
      <c r="G55" s="336">
        <v>0</v>
      </c>
    </row>
    <row r="56" spans="1:7" ht="14.25" thickBot="1" x14ac:dyDescent="0.35">
      <c r="A56" s="517"/>
      <c r="B56" s="481"/>
      <c r="C56" s="481"/>
      <c r="D56" s="262" t="s">
        <v>3</v>
      </c>
      <c r="E56" s="336">
        <v>0</v>
      </c>
      <c r="F56" s="336">
        <v>0</v>
      </c>
      <c r="G56" s="336">
        <v>0</v>
      </c>
    </row>
    <row r="57" spans="1:7" ht="14.25" thickBot="1" x14ac:dyDescent="0.35">
      <c r="A57" s="506" t="s">
        <v>716</v>
      </c>
      <c r="B57" s="507"/>
      <c r="C57" s="507"/>
      <c r="D57" s="508"/>
      <c r="E57" s="337">
        <f>SUM(E41:E56)</f>
        <v>716</v>
      </c>
      <c r="F57" s="337">
        <f>SUM(F41:F56)</f>
        <v>35</v>
      </c>
      <c r="G57" s="337">
        <f>SUM(G41:G56)</f>
        <v>15394229408</v>
      </c>
    </row>
    <row r="58" spans="1:7" ht="14.25" customHeight="1" thickBot="1" x14ac:dyDescent="0.35">
      <c r="A58" s="509" t="s">
        <v>2849</v>
      </c>
      <c r="B58" s="483" t="s">
        <v>710</v>
      </c>
      <c r="C58" s="483" t="s">
        <v>702</v>
      </c>
      <c r="D58" s="264" t="s">
        <v>711</v>
      </c>
      <c r="E58" s="338">
        <v>9</v>
      </c>
      <c r="F58" s="338">
        <v>5</v>
      </c>
      <c r="G58" s="338">
        <v>359910492</v>
      </c>
    </row>
    <row r="59" spans="1:7" ht="14.25" thickBot="1" x14ac:dyDescent="0.35">
      <c r="A59" s="510"/>
      <c r="B59" s="486"/>
      <c r="C59" s="484"/>
      <c r="D59" s="264" t="s">
        <v>3</v>
      </c>
      <c r="E59" s="338">
        <v>1</v>
      </c>
      <c r="F59" s="338">
        <v>0</v>
      </c>
      <c r="G59" s="338">
        <v>32961582</v>
      </c>
    </row>
    <row r="60" spans="1:7" ht="14.25" thickBot="1" x14ac:dyDescent="0.35">
      <c r="A60" s="510"/>
      <c r="B60" s="486"/>
      <c r="C60" s="483" t="s">
        <v>712</v>
      </c>
      <c r="D60" s="264" t="s">
        <v>711</v>
      </c>
      <c r="E60" s="338">
        <v>7</v>
      </c>
      <c r="F60" s="338">
        <v>0</v>
      </c>
      <c r="G60" s="338">
        <v>66401909</v>
      </c>
    </row>
    <row r="61" spans="1:7" ht="14.25" thickBot="1" x14ac:dyDescent="0.35">
      <c r="A61" s="510"/>
      <c r="B61" s="486"/>
      <c r="C61" s="484"/>
      <c r="D61" s="264" t="s">
        <v>3</v>
      </c>
      <c r="E61" s="338">
        <v>0</v>
      </c>
      <c r="F61" s="338">
        <v>0</v>
      </c>
      <c r="G61" s="338">
        <v>0</v>
      </c>
    </row>
    <row r="62" spans="1:7" ht="14.25" thickBot="1" x14ac:dyDescent="0.35">
      <c r="A62" s="510"/>
      <c r="B62" s="486"/>
      <c r="C62" s="483" t="s">
        <v>713</v>
      </c>
      <c r="D62" s="264" t="s">
        <v>711</v>
      </c>
      <c r="E62" s="338">
        <v>0</v>
      </c>
      <c r="F62" s="338">
        <v>0</v>
      </c>
      <c r="G62" s="338">
        <v>0</v>
      </c>
    </row>
    <row r="63" spans="1:7" ht="14.25" thickBot="1" x14ac:dyDescent="0.35">
      <c r="A63" s="510"/>
      <c r="B63" s="486"/>
      <c r="C63" s="484"/>
      <c r="D63" s="264" t="s">
        <v>3</v>
      </c>
      <c r="E63" s="338">
        <v>1</v>
      </c>
      <c r="F63" s="338">
        <v>0</v>
      </c>
      <c r="G63" s="338">
        <v>2468924</v>
      </c>
    </row>
    <row r="64" spans="1:7" ht="14.25" thickBot="1" x14ac:dyDescent="0.35">
      <c r="A64" s="510"/>
      <c r="B64" s="486"/>
      <c r="C64" s="483" t="s">
        <v>714</v>
      </c>
      <c r="D64" s="264" t="s">
        <v>711</v>
      </c>
      <c r="E64" s="338">
        <v>1</v>
      </c>
      <c r="F64" s="338">
        <v>0</v>
      </c>
      <c r="G64" s="338">
        <v>6420046</v>
      </c>
    </row>
    <row r="65" spans="1:7" ht="14.25" thickBot="1" x14ac:dyDescent="0.35">
      <c r="A65" s="510"/>
      <c r="B65" s="484"/>
      <c r="C65" s="484"/>
      <c r="D65" s="264" t="s">
        <v>3</v>
      </c>
      <c r="E65" s="338">
        <v>0</v>
      </c>
      <c r="F65" s="338">
        <v>0</v>
      </c>
      <c r="G65" s="338">
        <v>0</v>
      </c>
    </row>
    <row r="66" spans="1:7" ht="14.25" thickBot="1" x14ac:dyDescent="0.35">
      <c r="A66" s="510"/>
      <c r="B66" s="483" t="s">
        <v>715</v>
      </c>
      <c r="C66" s="483" t="s">
        <v>702</v>
      </c>
      <c r="D66" s="264" t="s">
        <v>711</v>
      </c>
      <c r="E66" s="338">
        <v>0</v>
      </c>
      <c r="F66" s="338">
        <v>0</v>
      </c>
      <c r="G66" s="338">
        <v>0</v>
      </c>
    </row>
    <row r="67" spans="1:7" ht="14.25" thickBot="1" x14ac:dyDescent="0.35">
      <c r="A67" s="510"/>
      <c r="B67" s="486"/>
      <c r="C67" s="484"/>
      <c r="D67" s="264" t="s">
        <v>3</v>
      </c>
      <c r="E67" s="338">
        <v>0</v>
      </c>
      <c r="F67" s="338">
        <v>0</v>
      </c>
      <c r="G67" s="338">
        <v>0</v>
      </c>
    </row>
    <row r="68" spans="1:7" ht="14.25" thickBot="1" x14ac:dyDescent="0.35">
      <c r="A68" s="510"/>
      <c r="B68" s="486"/>
      <c r="C68" s="483" t="s">
        <v>712</v>
      </c>
      <c r="D68" s="264" t="s">
        <v>711</v>
      </c>
      <c r="E68" s="338">
        <v>0</v>
      </c>
      <c r="F68" s="338">
        <v>0</v>
      </c>
      <c r="G68" s="338">
        <v>0</v>
      </c>
    </row>
    <row r="69" spans="1:7" ht="14.25" thickBot="1" x14ac:dyDescent="0.35">
      <c r="A69" s="510"/>
      <c r="B69" s="486"/>
      <c r="C69" s="484"/>
      <c r="D69" s="264" t="s">
        <v>3</v>
      </c>
      <c r="E69" s="338">
        <v>0</v>
      </c>
      <c r="F69" s="338">
        <v>0</v>
      </c>
      <c r="G69" s="338">
        <v>0</v>
      </c>
    </row>
    <row r="70" spans="1:7" ht="14.25" thickBot="1" x14ac:dyDescent="0.35">
      <c r="A70" s="510"/>
      <c r="B70" s="486"/>
      <c r="C70" s="483" t="s">
        <v>713</v>
      </c>
      <c r="D70" s="264" t="s">
        <v>711</v>
      </c>
      <c r="E70" s="338">
        <v>0</v>
      </c>
      <c r="F70" s="338">
        <v>0</v>
      </c>
      <c r="G70" s="338">
        <v>0</v>
      </c>
    </row>
    <row r="71" spans="1:7" ht="14.25" thickBot="1" x14ac:dyDescent="0.35">
      <c r="A71" s="510"/>
      <c r="B71" s="486"/>
      <c r="C71" s="484"/>
      <c r="D71" s="264" t="s">
        <v>3</v>
      </c>
      <c r="E71" s="338">
        <v>0</v>
      </c>
      <c r="F71" s="338">
        <v>0</v>
      </c>
      <c r="G71" s="338">
        <v>0</v>
      </c>
    </row>
    <row r="72" spans="1:7" ht="14.25" thickBot="1" x14ac:dyDescent="0.35">
      <c r="A72" s="510"/>
      <c r="B72" s="486"/>
      <c r="C72" s="483" t="s">
        <v>714</v>
      </c>
      <c r="D72" s="264" t="s">
        <v>711</v>
      </c>
      <c r="E72" s="338">
        <v>0</v>
      </c>
      <c r="F72" s="338">
        <v>0</v>
      </c>
      <c r="G72" s="338">
        <v>0</v>
      </c>
    </row>
    <row r="73" spans="1:7" ht="14.25" thickBot="1" x14ac:dyDescent="0.35">
      <c r="A73" s="511"/>
      <c r="B73" s="484"/>
      <c r="C73" s="484"/>
      <c r="D73" s="264" t="s">
        <v>3</v>
      </c>
      <c r="E73" s="338">
        <v>0</v>
      </c>
      <c r="F73" s="338">
        <v>0</v>
      </c>
      <c r="G73" s="338">
        <v>0</v>
      </c>
    </row>
    <row r="74" spans="1:7" ht="14.25" thickBot="1" x14ac:dyDescent="0.35">
      <c r="A74" s="499" t="s">
        <v>716</v>
      </c>
      <c r="B74" s="500"/>
      <c r="C74" s="500"/>
      <c r="D74" s="501"/>
      <c r="E74" s="337">
        <f>SUM(E58:E73)</f>
        <v>19</v>
      </c>
      <c r="F74" s="337">
        <f>SUM(F58:F73)</f>
        <v>5</v>
      </c>
      <c r="G74" s="337">
        <f>SUM(G58:G73)</f>
        <v>468162953</v>
      </c>
    </row>
    <row r="75" spans="1:7" ht="14.25" customHeight="1" thickBot="1" x14ac:dyDescent="0.35">
      <c r="A75" s="502" t="s">
        <v>8</v>
      </c>
      <c r="B75" s="480" t="s">
        <v>710</v>
      </c>
      <c r="C75" s="480" t="s">
        <v>702</v>
      </c>
      <c r="D75" s="262" t="s">
        <v>711</v>
      </c>
      <c r="E75" s="336">
        <v>25</v>
      </c>
      <c r="F75" s="336">
        <v>0</v>
      </c>
      <c r="G75" s="336">
        <v>0</v>
      </c>
    </row>
    <row r="76" spans="1:7" ht="14.25" thickBot="1" x14ac:dyDescent="0.35">
      <c r="A76" s="503"/>
      <c r="B76" s="485"/>
      <c r="C76" s="481"/>
      <c r="D76" s="262" t="s">
        <v>3</v>
      </c>
      <c r="E76" s="336">
        <v>4</v>
      </c>
      <c r="F76" s="336">
        <v>0</v>
      </c>
      <c r="G76" s="336">
        <v>0</v>
      </c>
    </row>
    <row r="77" spans="1:7" ht="14.25" thickBot="1" x14ac:dyDescent="0.35">
      <c r="A77" s="503"/>
      <c r="B77" s="485"/>
      <c r="C77" s="480" t="s">
        <v>712</v>
      </c>
      <c r="D77" s="262" t="s">
        <v>711</v>
      </c>
      <c r="E77" s="336">
        <v>181</v>
      </c>
      <c r="F77" s="336">
        <v>0</v>
      </c>
      <c r="G77" s="336">
        <v>0</v>
      </c>
    </row>
    <row r="78" spans="1:7" ht="14.25" thickBot="1" x14ac:dyDescent="0.35">
      <c r="A78" s="503"/>
      <c r="B78" s="485"/>
      <c r="C78" s="481"/>
      <c r="D78" s="262" t="s">
        <v>3</v>
      </c>
      <c r="E78" s="336">
        <v>21</v>
      </c>
      <c r="F78" s="336">
        <v>0</v>
      </c>
      <c r="G78" s="336">
        <v>0</v>
      </c>
    </row>
    <row r="79" spans="1:7" ht="14.25" thickBot="1" x14ac:dyDescent="0.35">
      <c r="A79" s="503"/>
      <c r="B79" s="485"/>
      <c r="C79" s="480" t="s">
        <v>713</v>
      </c>
      <c r="D79" s="262" t="s">
        <v>711</v>
      </c>
      <c r="E79" s="336">
        <v>911</v>
      </c>
      <c r="F79" s="336">
        <v>0</v>
      </c>
      <c r="G79" s="336">
        <v>0</v>
      </c>
    </row>
    <row r="80" spans="1:7" ht="14.25" thickBot="1" x14ac:dyDescent="0.35">
      <c r="A80" s="503"/>
      <c r="B80" s="485"/>
      <c r="C80" s="481"/>
      <c r="D80" s="262" t="s">
        <v>3</v>
      </c>
      <c r="E80" s="336">
        <v>0</v>
      </c>
      <c r="F80" s="336">
        <v>0</v>
      </c>
      <c r="G80" s="336">
        <v>0</v>
      </c>
    </row>
    <row r="81" spans="1:7" ht="14.25" thickBot="1" x14ac:dyDescent="0.35">
      <c r="A81" s="503"/>
      <c r="B81" s="485"/>
      <c r="C81" s="480" t="s">
        <v>714</v>
      </c>
      <c r="D81" s="262" t="s">
        <v>711</v>
      </c>
      <c r="E81" s="336">
        <v>0</v>
      </c>
      <c r="F81" s="336">
        <v>0</v>
      </c>
      <c r="G81" s="336">
        <v>0</v>
      </c>
    </row>
    <row r="82" spans="1:7" ht="14.25" thickBot="1" x14ac:dyDescent="0.35">
      <c r="A82" s="503"/>
      <c r="B82" s="481"/>
      <c r="C82" s="481"/>
      <c r="D82" s="262" t="s">
        <v>3</v>
      </c>
      <c r="E82" s="336">
        <v>94</v>
      </c>
      <c r="F82" s="336">
        <v>0</v>
      </c>
      <c r="G82" s="336">
        <v>0</v>
      </c>
    </row>
    <row r="83" spans="1:7" ht="14.25" thickBot="1" x14ac:dyDescent="0.35">
      <c r="A83" s="503"/>
      <c r="B83" s="480" t="s">
        <v>715</v>
      </c>
      <c r="C83" s="480" t="s">
        <v>702</v>
      </c>
      <c r="D83" s="262" t="s">
        <v>711</v>
      </c>
      <c r="E83" s="336">
        <v>0</v>
      </c>
      <c r="F83" s="336">
        <v>0</v>
      </c>
      <c r="G83" s="336">
        <v>0</v>
      </c>
    </row>
    <row r="84" spans="1:7" ht="14.25" thickBot="1" x14ac:dyDescent="0.35">
      <c r="A84" s="503"/>
      <c r="B84" s="485"/>
      <c r="C84" s="481"/>
      <c r="D84" s="262" t="s">
        <v>3</v>
      </c>
      <c r="E84" s="336">
        <v>0</v>
      </c>
      <c r="F84" s="336">
        <v>0</v>
      </c>
      <c r="G84" s="336">
        <v>0</v>
      </c>
    </row>
    <row r="85" spans="1:7" ht="14.25" thickBot="1" x14ac:dyDescent="0.35">
      <c r="A85" s="503"/>
      <c r="B85" s="485"/>
      <c r="C85" s="480" t="s">
        <v>712</v>
      </c>
      <c r="D85" s="262" t="s">
        <v>711</v>
      </c>
      <c r="E85" s="336">
        <v>0</v>
      </c>
      <c r="F85" s="336">
        <v>0</v>
      </c>
      <c r="G85" s="336">
        <v>0</v>
      </c>
    </row>
    <row r="86" spans="1:7" ht="14.25" thickBot="1" x14ac:dyDescent="0.35">
      <c r="A86" s="503"/>
      <c r="B86" s="485"/>
      <c r="C86" s="481"/>
      <c r="D86" s="262" t="s">
        <v>3</v>
      </c>
      <c r="E86" s="336">
        <v>0</v>
      </c>
      <c r="F86" s="336">
        <v>0</v>
      </c>
      <c r="G86" s="336">
        <v>0</v>
      </c>
    </row>
    <row r="87" spans="1:7" ht="14.25" thickBot="1" x14ac:dyDescent="0.35">
      <c r="A87" s="503"/>
      <c r="B87" s="485"/>
      <c r="C87" s="480" t="s">
        <v>713</v>
      </c>
      <c r="D87" s="262" t="s">
        <v>711</v>
      </c>
      <c r="E87" s="336">
        <v>0</v>
      </c>
      <c r="F87" s="336">
        <v>0</v>
      </c>
      <c r="G87" s="336">
        <v>0</v>
      </c>
    </row>
    <row r="88" spans="1:7" ht="14.25" thickBot="1" x14ac:dyDescent="0.35">
      <c r="A88" s="503"/>
      <c r="B88" s="485"/>
      <c r="C88" s="481"/>
      <c r="D88" s="262" t="s">
        <v>3</v>
      </c>
      <c r="E88" s="336">
        <v>0</v>
      </c>
      <c r="F88" s="336">
        <v>0</v>
      </c>
      <c r="G88" s="336">
        <v>0</v>
      </c>
    </row>
    <row r="89" spans="1:7" ht="14.25" thickBot="1" x14ac:dyDescent="0.35">
      <c r="A89" s="503"/>
      <c r="B89" s="485"/>
      <c r="C89" s="480" t="s">
        <v>714</v>
      </c>
      <c r="D89" s="262" t="s">
        <v>711</v>
      </c>
      <c r="E89" s="336">
        <v>0</v>
      </c>
      <c r="F89" s="336">
        <v>0</v>
      </c>
      <c r="G89" s="336">
        <v>0</v>
      </c>
    </row>
    <row r="90" spans="1:7" ht="14.25" thickBot="1" x14ac:dyDescent="0.35">
      <c r="A90" s="504"/>
      <c r="B90" s="481"/>
      <c r="C90" s="481"/>
      <c r="D90" s="262" t="s">
        <v>3</v>
      </c>
      <c r="E90" s="336">
        <v>0</v>
      </c>
      <c r="F90" s="336">
        <v>0</v>
      </c>
      <c r="G90" s="336">
        <v>0</v>
      </c>
    </row>
    <row r="91" spans="1:7" ht="14.25" thickBot="1" x14ac:dyDescent="0.35">
      <c r="A91" s="499" t="s">
        <v>716</v>
      </c>
      <c r="B91" s="500"/>
      <c r="C91" s="500"/>
      <c r="D91" s="501"/>
      <c r="E91" s="337">
        <f>SUM(E75:E90)</f>
        <v>1236</v>
      </c>
      <c r="F91" s="337">
        <f t="shared" ref="F91" si="0">SUM(F75:F90)</f>
        <v>0</v>
      </c>
      <c r="G91" s="337">
        <v>0</v>
      </c>
    </row>
    <row r="92" spans="1:7" ht="14.25" customHeight="1" thickBot="1" x14ac:dyDescent="0.35">
      <c r="A92" s="512" t="s">
        <v>9</v>
      </c>
      <c r="B92" s="483" t="s">
        <v>710</v>
      </c>
      <c r="C92" s="483" t="s">
        <v>702</v>
      </c>
      <c r="D92" s="264" t="s">
        <v>711</v>
      </c>
      <c r="E92" s="338">
        <v>150</v>
      </c>
      <c r="F92" s="338">
        <v>24</v>
      </c>
      <c r="G92" s="338">
        <v>5220785446</v>
      </c>
    </row>
    <row r="93" spans="1:7" ht="14.25" thickBot="1" x14ac:dyDescent="0.35">
      <c r="A93" s="513"/>
      <c r="B93" s="486"/>
      <c r="C93" s="484"/>
      <c r="D93" s="264" t="s">
        <v>3</v>
      </c>
      <c r="E93" s="338">
        <v>14</v>
      </c>
      <c r="F93" s="338">
        <v>2</v>
      </c>
      <c r="G93" s="338">
        <v>337782499</v>
      </c>
    </row>
    <row r="94" spans="1:7" ht="14.25" thickBot="1" x14ac:dyDescent="0.35">
      <c r="A94" s="513"/>
      <c r="B94" s="486"/>
      <c r="C94" s="483" t="s">
        <v>712</v>
      </c>
      <c r="D94" s="264" t="s">
        <v>711</v>
      </c>
      <c r="E94" s="338">
        <v>589</v>
      </c>
      <c r="F94" s="338">
        <v>4</v>
      </c>
      <c r="G94" s="338">
        <v>3943306088</v>
      </c>
    </row>
    <row r="95" spans="1:7" ht="14.25" thickBot="1" x14ac:dyDescent="0.35">
      <c r="A95" s="513"/>
      <c r="B95" s="486"/>
      <c r="C95" s="484"/>
      <c r="D95" s="264" t="s">
        <v>3</v>
      </c>
      <c r="E95" s="338">
        <v>16</v>
      </c>
      <c r="F95" s="338">
        <v>0</v>
      </c>
      <c r="G95" s="338">
        <v>131015680</v>
      </c>
    </row>
    <row r="96" spans="1:7" ht="14.25" thickBot="1" x14ac:dyDescent="0.35">
      <c r="A96" s="513"/>
      <c r="B96" s="486"/>
      <c r="C96" s="483" t="s">
        <v>713</v>
      </c>
      <c r="D96" s="264" t="s">
        <v>711</v>
      </c>
      <c r="E96" s="338">
        <v>0</v>
      </c>
      <c r="F96" s="338">
        <v>0</v>
      </c>
      <c r="G96" s="338">
        <v>0</v>
      </c>
    </row>
    <row r="97" spans="1:7" ht="14.25" thickBot="1" x14ac:dyDescent="0.35">
      <c r="A97" s="513"/>
      <c r="B97" s="486"/>
      <c r="C97" s="484"/>
      <c r="D97" s="264" t="s">
        <v>3</v>
      </c>
      <c r="E97" s="338">
        <v>0</v>
      </c>
      <c r="F97" s="338">
        <v>0</v>
      </c>
      <c r="G97" s="338">
        <v>0</v>
      </c>
    </row>
    <row r="98" spans="1:7" ht="14.25" thickBot="1" x14ac:dyDescent="0.35">
      <c r="A98" s="513"/>
      <c r="B98" s="486"/>
      <c r="C98" s="483" t="s">
        <v>714</v>
      </c>
      <c r="D98" s="264" t="s">
        <v>711</v>
      </c>
      <c r="E98" s="338">
        <v>0</v>
      </c>
      <c r="F98" s="338">
        <v>0</v>
      </c>
      <c r="G98" s="338">
        <v>0</v>
      </c>
    </row>
    <row r="99" spans="1:7" ht="14.25" thickBot="1" x14ac:dyDescent="0.35">
      <c r="A99" s="513"/>
      <c r="B99" s="484"/>
      <c r="C99" s="484"/>
      <c r="D99" s="264" t="s">
        <v>3</v>
      </c>
      <c r="E99" s="338">
        <v>0</v>
      </c>
      <c r="F99" s="338">
        <v>0</v>
      </c>
      <c r="G99" s="338">
        <v>0</v>
      </c>
    </row>
    <row r="100" spans="1:7" ht="14.25" thickBot="1" x14ac:dyDescent="0.35">
      <c r="A100" s="513"/>
      <c r="B100" s="483" t="s">
        <v>715</v>
      </c>
      <c r="C100" s="483" t="s">
        <v>702</v>
      </c>
      <c r="D100" s="264" t="s">
        <v>711</v>
      </c>
      <c r="E100" s="338">
        <v>0</v>
      </c>
      <c r="F100" s="338">
        <v>0</v>
      </c>
      <c r="G100" s="338">
        <v>0</v>
      </c>
    </row>
    <row r="101" spans="1:7" ht="14.25" thickBot="1" x14ac:dyDescent="0.35">
      <c r="A101" s="513"/>
      <c r="B101" s="486"/>
      <c r="C101" s="484"/>
      <c r="D101" s="264" t="s">
        <v>3</v>
      </c>
      <c r="E101" s="338">
        <v>0</v>
      </c>
      <c r="F101" s="338">
        <v>0</v>
      </c>
      <c r="G101" s="338">
        <v>0</v>
      </c>
    </row>
    <row r="102" spans="1:7" ht="14.25" thickBot="1" x14ac:dyDescent="0.35">
      <c r="A102" s="513"/>
      <c r="B102" s="486"/>
      <c r="C102" s="483" t="s">
        <v>712</v>
      </c>
      <c r="D102" s="264" t="s">
        <v>711</v>
      </c>
      <c r="E102" s="338">
        <v>0</v>
      </c>
      <c r="F102" s="338">
        <v>0</v>
      </c>
      <c r="G102" s="338">
        <v>0</v>
      </c>
    </row>
    <row r="103" spans="1:7" ht="14.25" thickBot="1" x14ac:dyDescent="0.35">
      <c r="A103" s="513"/>
      <c r="B103" s="486"/>
      <c r="C103" s="484"/>
      <c r="D103" s="264" t="s">
        <v>3</v>
      </c>
      <c r="E103" s="338">
        <v>0</v>
      </c>
      <c r="F103" s="338">
        <v>0</v>
      </c>
      <c r="G103" s="338">
        <v>0</v>
      </c>
    </row>
    <row r="104" spans="1:7" ht="14.25" thickBot="1" x14ac:dyDescent="0.35">
      <c r="A104" s="513"/>
      <c r="B104" s="486"/>
      <c r="C104" s="483" t="s">
        <v>713</v>
      </c>
      <c r="D104" s="264" t="s">
        <v>711</v>
      </c>
      <c r="E104" s="338">
        <v>0</v>
      </c>
      <c r="F104" s="338">
        <v>0</v>
      </c>
      <c r="G104" s="338">
        <v>0</v>
      </c>
    </row>
    <row r="105" spans="1:7" ht="14.25" thickBot="1" x14ac:dyDescent="0.35">
      <c r="A105" s="513"/>
      <c r="B105" s="486"/>
      <c r="C105" s="484"/>
      <c r="D105" s="264" t="s">
        <v>3</v>
      </c>
      <c r="E105" s="338">
        <v>0</v>
      </c>
      <c r="F105" s="338">
        <v>0</v>
      </c>
      <c r="G105" s="338">
        <v>0</v>
      </c>
    </row>
    <row r="106" spans="1:7" ht="14.25" thickBot="1" x14ac:dyDescent="0.35">
      <c r="A106" s="513"/>
      <c r="B106" s="486"/>
      <c r="C106" s="483" t="s">
        <v>714</v>
      </c>
      <c r="D106" s="264" t="s">
        <v>711</v>
      </c>
      <c r="E106" s="338">
        <v>0</v>
      </c>
      <c r="F106" s="338">
        <v>0</v>
      </c>
      <c r="G106" s="338">
        <v>0</v>
      </c>
    </row>
    <row r="107" spans="1:7" ht="14.25" thickBot="1" x14ac:dyDescent="0.35">
      <c r="A107" s="514"/>
      <c r="B107" s="484"/>
      <c r="C107" s="484"/>
      <c r="D107" s="264" t="s">
        <v>3</v>
      </c>
      <c r="E107" s="338">
        <v>0</v>
      </c>
      <c r="F107" s="338">
        <v>0</v>
      </c>
      <c r="G107" s="338">
        <v>0</v>
      </c>
    </row>
    <row r="108" spans="1:7" ht="14.25" thickBot="1" x14ac:dyDescent="0.35">
      <c r="A108" s="499" t="s">
        <v>716</v>
      </c>
      <c r="B108" s="500"/>
      <c r="C108" s="500"/>
      <c r="D108" s="501"/>
      <c r="E108" s="337">
        <f>SUM(E92:E107)</f>
        <v>769</v>
      </c>
      <c r="F108" s="337">
        <f>SUM(F92:F107)</f>
        <v>30</v>
      </c>
      <c r="G108" s="337">
        <f>SUM(G92:G107)</f>
        <v>9632889713</v>
      </c>
    </row>
    <row r="109" spans="1:7" ht="14.25" customHeight="1" thickBot="1" x14ac:dyDescent="0.35">
      <c r="A109" s="502" t="s">
        <v>10</v>
      </c>
      <c r="B109" s="480" t="s">
        <v>710</v>
      </c>
      <c r="C109" s="480" t="s">
        <v>702</v>
      </c>
      <c r="D109" s="262" t="s">
        <v>711</v>
      </c>
      <c r="E109" s="336">
        <v>16</v>
      </c>
      <c r="F109" s="336">
        <v>69</v>
      </c>
      <c r="G109" s="336">
        <v>5409301595</v>
      </c>
    </row>
    <row r="110" spans="1:7" ht="14.25" thickBot="1" x14ac:dyDescent="0.35">
      <c r="A110" s="503"/>
      <c r="B110" s="485"/>
      <c r="C110" s="481"/>
      <c r="D110" s="262" t="s">
        <v>3</v>
      </c>
      <c r="E110" s="336">
        <v>0</v>
      </c>
      <c r="F110" s="336">
        <v>0</v>
      </c>
      <c r="G110" s="336">
        <v>0</v>
      </c>
    </row>
    <row r="111" spans="1:7" ht="14.25" thickBot="1" x14ac:dyDescent="0.35">
      <c r="A111" s="503"/>
      <c r="B111" s="485"/>
      <c r="C111" s="480" t="s">
        <v>712</v>
      </c>
      <c r="D111" s="262" t="s">
        <v>711</v>
      </c>
      <c r="E111" s="336">
        <v>22</v>
      </c>
      <c r="F111" s="336">
        <v>0</v>
      </c>
      <c r="G111" s="336">
        <v>680079663</v>
      </c>
    </row>
    <row r="112" spans="1:7" ht="14.25" thickBot="1" x14ac:dyDescent="0.35">
      <c r="A112" s="503"/>
      <c r="B112" s="485"/>
      <c r="C112" s="481"/>
      <c r="D112" s="262" t="s">
        <v>3</v>
      </c>
      <c r="E112" s="336">
        <v>1</v>
      </c>
      <c r="F112" s="336">
        <v>0</v>
      </c>
      <c r="G112" s="336">
        <v>28034442</v>
      </c>
    </row>
    <row r="113" spans="1:7" ht="14.25" thickBot="1" x14ac:dyDescent="0.35">
      <c r="A113" s="503"/>
      <c r="B113" s="485"/>
      <c r="C113" s="480" t="s">
        <v>713</v>
      </c>
      <c r="D113" s="262" t="s">
        <v>711</v>
      </c>
      <c r="E113" s="336">
        <v>83</v>
      </c>
      <c r="F113" s="336">
        <v>0</v>
      </c>
      <c r="G113" s="336">
        <v>1398972787</v>
      </c>
    </row>
    <row r="114" spans="1:7" ht="14.25" thickBot="1" x14ac:dyDescent="0.35">
      <c r="A114" s="503"/>
      <c r="B114" s="485"/>
      <c r="C114" s="481"/>
      <c r="D114" s="262" t="s">
        <v>3</v>
      </c>
      <c r="E114" s="336">
        <v>13</v>
      </c>
      <c r="F114" s="336">
        <v>0</v>
      </c>
      <c r="G114" s="336">
        <v>116579251</v>
      </c>
    </row>
    <row r="115" spans="1:7" ht="14.25" thickBot="1" x14ac:dyDescent="0.35">
      <c r="A115" s="503"/>
      <c r="B115" s="485"/>
      <c r="C115" s="480" t="s">
        <v>714</v>
      </c>
      <c r="D115" s="262" t="s">
        <v>711</v>
      </c>
      <c r="E115" s="336">
        <v>0</v>
      </c>
      <c r="F115" s="336">
        <v>0</v>
      </c>
      <c r="G115" s="336">
        <v>0</v>
      </c>
    </row>
    <row r="116" spans="1:7" ht="14.25" thickBot="1" x14ac:dyDescent="0.35">
      <c r="A116" s="503"/>
      <c r="B116" s="481"/>
      <c r="C116" s="481"/>
      <c r="D116" s="262" t="s">
        <v>3</v>
      </c>
      <c r="E116" s="336">
        <v>0</v>
      </c>
      <c r="F116" s="336">
        <v>0</v>
      </c>
      <c r="G116" s="336">
        <v>0</v>
      </c>
    </row>
    <row r="117" spans="1:7" ht="14.25" thickBot="1" x14ac:dyDescent="0.35">
      <c r="A117" s="503"/>
      <c r="B117" s="480" t="s">
        <v>715</v>
      </c>
      <c r="C117" s="480" t="s">
        <v>702</v>
      </c>
      <c r="D117" s="262" t="s">
        <v>711</v>
      </c>
      <c r="E117" s="336">
        <v>208</v>
      </c>
      <c r="F117" s="336">
        <v>0</v>
      </c>
      <c r="G117" s="336">
        <v>1112070073</v>
      </c>
    </row>
    <row r="118" spans="1:7" ht="14.25" thickBot="1" x14ac:dyDescent="0.35">
      <c r="A118" s="503"/>
      <c r="B118" s="485"/>
      <c r="C118" s="481"/>
      <c r="D118" s="262" t="s">
        <v>3</v>
      </c>
      <c r="E118" s="336">
        <v>3</v>
      </c>
      <c r="F118" s="336">
        <v>0</v>
      </c>
      <c r="G118" s="336">
        <v>32473171</v>
      </c>
    </row>
    <row r="119" spans="1:7" ht="14.25" thickBot="1" x14ac:dyDescent="0.35">
      <c r="A119" s="503"/>
      <c r="B119" s="485"/>
      <c r="C119" s="480" t="s">
        <v>712</v>
      </c>
      <c r="D119" s="262" t="s">
        <v>711</v>
      </c>
      <c r="E119" s="336">
        <v>0</v>
      </c>
      <c r="F119" s="336">
        <v>0</v>
      </c>
      <c r="G119" s="336">
        <v>0</v>
      </c>
    </row>
    <row r="120" spans="1:7" ht="14.25" thickBot="1" x14ac:dyDescent="0.35">
      <c r="A120" s="503"/>
      <c r="B120" s="485"/>
      <c r="C120" s="481"/>
      <c r="D120" s="262" t="s">
        <v>3</v>
      </c>
      <c r="E120" s="336">
        <v>0</v>
      </c>
      <c r="F120" s="336">
        <v>0</v>
      </c>
      <c r="G120" s="336">
        <v>0</v>
      </c>
    </row>
    <row r="121" spans="1:7" ht="14.25" thickBot="1" x14ac:dyDescent="0.35">
      <c r="A121" s="503"/>
      <c r="B121" s="485"/>
      <c r="C121" s="480" t="s">
        <v>713</v>
      </c>
      <c r="D121" s="262" t="s">
        <v>711</v>
      </c>
      <c r="E121" s="336">
        <v>0</v>
      </c>
      <c r="F121" s="336">
        <v>0</v>
      </c>
      <c r="G121" s="336">
        <v>0</v>
      </c>
    </row>
    <row r="122" spans="1:7" ht="14.25" thickBot="1" x14ac:dyDescent="0.35">
      <c r="A122" s="503"/>
      <c r="B122" s="485"/>
      <c r="C122" s="481"/>
      <c r="D122" s="262" t="s">
        <v>3</v>
      </c>
      <c r="E122" s="336">
        <v>0</v>
      </c>
      <c r="F122" s="336">
        <v>0</v>
      </c>
      <c r="G122" s="336">
        <v>0</v>
      </c>
    </row>
    <row r="123" spans="1:7" ht="15" customHeight="1" thickBot="1" x14ac:dyDescent="0.35">
      <c r="A123" s="503"/>
      <c r="B123" s="485"/>
      <c r="C123" s="480" t="s">
        <v>714</v>
      </c>
      <c r="D123" s="262" t="s">
        <v>711</v>
      </c>
      <c r="E123" s="336">
        <v>0</v>
      </c>
      <c r="F123" s="336">
        <v>0</v>
      </c>
      <c r="G123" s="336">
        <v>0</v>
      </c>
    </row>
    <row r="124" spans="1:7" ht="14.25" thickBot="1" x14ac:dyDescent="0.35">
      <c r="A124" s="504"/>
      <c r="B124" s="481"/>
      <c r="C124" s="481"/>
      <c r="D124" s="262" t="s">
        <v>3</v>
      </c>
      <c r="E124" s="336">
        <v>0</v>
      </c>
      <c r="F124" s="336">
        <v>0</v>
      </c>
      <c r="G124" s="336">
        <v>0</v>
      </c>
    </row>
    <row r="125" spans="1:7" ht="14.25" thickBot="1" x14ac:dyDescent="0.35">
      <c r="A125" s="518" t="s">
        <v>716</v>
      </c>
      <c r="B125" s="519"/>
      <c r="C125" s="519"/>
      <c r="D125" s="520"/>
      <c r="E125" s="337">
        <f>SUM(E109:E124)</f>
        <v>346</v>
      </c>
      <c r="F125" s="337">
        <f>SUM(F109:F124)</f>
        <v>69</v>
      </c>
      <c r="G125" s="337">
        <f>SUM(G109:G124)</f>
        <v>8777510982</v>
      </c>
    </row>
    <row r="126" spans="1:7" ht="14.25" customHeight="1" thickBot="1" x14ac:dyDescent="0.35">
      <c r="A126" s="512" t="s">
        <v>11</v>
      </c>
      <c r="B126" s="483" t="s">
        <v>710</v>
      </c>
      <c r="C126" s="483" t="s">
        <v>702</v>
      </c>
      <c r="D126" s="264" t="s">
        <v>711</v>
      </c>
      <c r="E126" s="338">
        <v>26</v>
      </c>
      <c r="F126" s="338">
        <v>11</v>
      </c>
      <c r="G126" s="338">
        <v>1375530597</v>
      </c>
    </row>
    <row r="127" spans="1:7" ht="14.25" thickBot="1" x14ac:dyDescent="0.35">
      <c r="A127" s="513"/>
      <c r="B127" s="486"/>
      <c r="C127" s="484"/>
      <c r="D127" s="264" t="s">
        <v>3</v>
      </c>
      <c r="E127" s="338">
        <v>1</v>
      </c>
      <c r="F127" s="338">
        <v>0</v>
      </c>
      <c r="G127" s="338">
        <v>30438685</v>
      </c>
    </row>
    <row r="128" spans="1:7" ht="14.25" thickBot="1" x14ac:dyDescent="0.35">
      <c r="A128" s="513"/>
      <c r="B128" s="486"/>
      <c r="C128" s="483" t="s">
        <v>712</v>
      </c>
      <c r="D128" s="264" t="s">
        <v>711</v>
      </c>
      <c r="E128" s="338">
        <v>59</v>
      </c>
      <c r="F128" s="338">
        <v>12</v>
      </c>
      <c r="G128" s="338">
        <v>1306585048</v>
      </c>
    </row>
    <row r="129" spans="1:7" ht="14.25" thickBot="1" x14ac:dyDescent="0.35">
      <c r="A129" s="513"/>
      <c r="B129" s="486"/>
      <c r="C129" s="484"/>
      <c r="D129" s="264" t="s">
        <v>3</v>
      </c>
      <c r="E129" s="338">
        <v>6</v>
      </c>
      <c r="F129" s="338">
        <v>0</v>
      </c>
      <c r="G129" s="338">
        <v>79955999</v>
      </c>
    </row>
    <row r="130" spans="1:7" ht="14.25" thickBot="1" x14ac:dyDescent="0.35">
      <c r="A130" s="513"/>
      <c r="B130" s="486"/>
      <c r="C130" s="483" t="s">
        <v>713</v>
      </c>
      <c r="D130" s="264" t="s">
        <v>711</v>
      </c>
      <c r="E130" s="338">
        <v>158</v>
      </c>
      <c r="F130" s="338">
        <v>55</v>
      </c>
      <c r="G130" s="338">
        <v>2344115077</v>
      </c>
    </row>
    <row r="131" spans="1:7" ht="14.25" thickBot="1" x14ac:dyDescent="0.35">
      <c r="A131" s="513"/>
      <c r="B131" s="486"/>
      <c r="C131" s="484"/>
      <c r="D131" s="264" t="s">
        <v>3</v>
      </c>
      <c r="E131" s="338">
        <v>3</v>
      </c>
      <c r="F131" s="338">
        <v>0</v>
      </c>
      <c r="G131" s="338">
        <v>16039813</v>
      </c>
    </row>
    <row r="132" spans="1:7" ht="14.25" thickBot="1" x14ac:dyDescent="0.35">
      <c r="A132" s="513"/>
      <c r="B132" s="486"/>
      <c r="C132" s="483" t="s">
        <v>714</v>
      </c>
      <c r="D132" s="264" t="s">
        <v>711</v>
      </c>
      <c r="E132" s="338">
        <v>463</v>
      </c>
      <c r="F132" s="338">
        <v>0</v>
      </c>
      <c r="G132" s="338">
        <v>1135355874</v>
      </c>
    </row>
    <row r="133" spans="1:7" ht="14.25" thickBot="1" x14ac:dyDescent="0.35">
      <c r="A133" s="513"/>
      <c r="B133" s="484"/>
      <c r="C133" s="484"/>
      <c r="D133" s="264" t="s">
        <v>3</v>
      </c>
      <c r="E133" s="338">
        <v>81</v>
      </c>
      <c r="F133" s="338">
        <v>0</v>
      </c>
      <c r="G133" s="338">
        <v>93252169</v>
      </c>
    </row>
    <row r="134" spans="1:7" ht="14.25" thickBot="1" x14ac:dyDescent="0.35">
      <c r="A134" s="513"/>
      <c r="B134" s="483" t="s">
        <v>715</v>
      </c>
      <c r="C134" s="483" t="s">
        <v>702</v>
      </c>
      <c r="D134" s="264" t="s">
        <v>711</v>
      </c>
      <c r="E134" s="338">
        <v>0</v>
      </c>
      <c r="F134" s="338">
        <v>0</v>
      </c>
      <c r="G134" s="338">
        <v>0</v>
      </c>
    </row>
    <row r="135" spans="1:7" ht="14.25" thickBot="1" x14ac:dyDescent="0.35">
      <c r="A135" s="513"/>
      <c r="B135" s="486"/>
      <c r="C135" s="484"/>
      <c r="D135" s="264" t="s">
        <v>3</v>
      </c>
      <c r="E135" s="338">
        <v>0</v>
      </c>
      <c r="F135" s="338">
        <v>0</v>
      </c>
      <c r="G135" s="338">
        <v>0</v>
      </c>
    </row>
    <row r="136" spans="1:7" ht="14.25" thickBot="1" x14ac:dyDescent="0.35">
      <c r="A136" s="513"/>
      <c r="B136" s="486"/>
      <c r="C136" s="483" t="s">
        <v>712</v>
      </c>
      <c r="D136" s="264" t="s">
        <v>711</v>
      </c>
      <c r="E136" s="338">
        <v>0</v>
      </c>
      <c r="F136" s="338">
        <v>0</v>
      </c>
      <c r="G136" s="338">
        <v>0</v>
      </c>
    </row>
    <row r="137" spans="1:7" ht="14.25" thickBot="1" x14ac:dyDescent="0.35">
      <c r="A137" s="513"/>
      <c r="B137" s="486"/>
      <c r="C137" s="484"/>
      <c r="D137" s="264" t="s">
        <v>3</v>
      </c>
      <c r="E137" s="338">
        <v>0</v>
      </c>
      <c r="F137" s="338">
        <v>0</v>
      </c>
      <c r="G137" s="338">
        <v>0</v>
      </c>
    </row>
    <row r="138" spans="1:7" ht="14.25" thickBot="1" x14ac:dyDescent="0.35">
      <c r="A138" s="513"/>
      <c r="B138" s="486"/>
      <c r="C138" s="483" t="s">
        <v>713</v>
      </c>
      <c r="D138" s="264" t="s">
        <v>711</v>
      </c>
      <c r="E138" s="338">
        <v>0</v>
      </c>
      <c r="F138" s="338">
        <v>0</v>
      </c>
      <c r="G138" s="338">
        <v>0</v>
      </c>
    </row>
    <row r="139" spans="1:7" ht="14.25" thickBot="1" x14ac:dyDescent="0.35">
      <c r="A139" s="513"/>
      <c r="B139" s="486"/>
      <c r="C139" s="484"/>
      <c r="D139" s="264" t="s">
        <v>3</v>
      </c>
      <c r="E139" s="338">
        <v>0</v>
      </c>
      <c r="F139" s="338">
        <v>0</v>
      </c>
      <c r="G139" s="338">
        <v>0</v>
      </c>
    </row>
    <row r="140" spans="1:7" ht="14.25" thickBot="1" x14ac:dyDescent="0.35">
      <c r="A140" s="513"/>
      <c r="B140" s="486"/>
      <c r="C140" s="483" t="s">
        <v>714</v>
      </c>
      <c r="D140" s="264" t="s">
        <v>711</v>
      </c>
      <c r="E140" s="338">
        <v>0</v>
      </c>
      <c r="F140" s="338">
        <v>0</v>
      </c>
      <c r="G140" s="338">
        <v>0</v>
      </c>
    </row>
    <row r="141" spans="1:7" ht="14.25" thickBot="1" x14ac:dyDescent="0.35">
      <c r="A141" s="514"/>
      <c r="B141" s="484"/>
      <c r="C141" s="484"/>
      <c r="D141" s="264" t="s">
        <v>3</v>
      </c>
      <c r="E141" s="338">
        <v>0</v>
      </c>
      <c r="F141" s="338">
        <v>0</v>
      </c>
      <c r="G141" s="338">
        <v>0</v>
      </c>
    </row>
    <row r="142" spans="1:7" ht="14.25" thickBot="1" x14ac:dyDescent="0.35">
      <c r="A142" s="499" t="s">
        <v>716</v>
      </c>
      <c r="B142" s="500"/>
      <c r="C142" s="500"/>
      <c r="D142" s="501"/>
      <c r="E142" s="337">
        <f>SUM(E126:E141)</f>
        <v>797</v>
      </c>
      <c r="F142" s="337">
        <f>SUM(F126:F141)</f>
        <v>78</v>
      </c>
      <c r="G142" s="337">
        <f>SUM(G126:G141)</f>
        <v>6381273262</v>
      </c>
    </row>
    <row r="143" spans="1:7" ht="14.25" customHeight="1" thickBot="1" x14ac:dyDescent="0.35">
      <c r="A143" s="502" t="s">
        <v>44</v>
      </c>
      <c r="B143" s="480" t="s">
        <v>710</v>
      </c>
      <c r="C143" s="480" t="s">
        <v>702</v>
      </c>
      <c r="D143" s="262" t="s">
        <v>711</v>
      </c>
      <c r="E143" s="336">
        <v>22</v>
      </c>
      <c r="F143" s="336">
        <v>0</v>
      </c>
      <c r="G143" s="336">
        <v>685434268</v>
      </c>
    </row>
    <row r="144" spans="1:7" ht="14.25" thickBot="1" x14ac:dyDescent="0.35">
      <c r="A144" s="503"/>
      <c r="B144" s="485"/>
      <c r="C144" s="481"/>
      <c r="D144" s="262" t="s">
        <v>3</v>
      </c>
      <c r="E144" s="336">
        <v>4</v>
      </c>
      <c r="F144" s="336">
        <v>0</v>
      </c>
      <c r="G144" s="336">
        <v>106409132</v>
      </c>
    </row>
    <row r="145" spans="1:7" ht="14.25" thickBot="1" x14ac:dyDescent="0.35">
      <c r="A145" s="503"/>
      <c r="B145" s="485"/>
      <c r="C145" s="480" t="s">
        <v>712</v>
      </c>
      <c r="D145" s="262" t="s">
        <v>711</v>
      </c>
      <c r="E145" s="336">
        <v>43</v>
      </c>
      <c r="F145" s="336">
        <v>0</v>
      </c>
      <c r="G145" s="336">
        <v>536608434</v>
      </c>
    </row>
    <row r="146" spans="1:7" ht="14.25" thickBot="1" x14ac:dyDescent="0.35">
      <c r="A146" s="503"/>
      <c r="B146" s="485"/>
      <c r="C146" s="481"/>
      <c r="D146" s="262" t="s">
        <v>3</v>
      </c>
      <c r="E146" s="336">
        <v>11</v>
      </c>
      <c r="F146" s="336">
        <v>0</v>
      </c>
      <c r="G146" s="336">
        <v>105604138</v>
      </c>
    </row>
    <row r="147" spans="1:7" ht="14.25" thickBot="1" x14ac:dyDescent="0.35">
      <c r="A147" s="503"/>
      <c r="B147" s="485"/>
      <c r="C147" s="480" t="s">
        <v>713</v>
      </c>
      <c r="D147" s="262" t="s">
        <v>711</v>
      </c>
      <c r="E147" s="336">
        <v>96</v>
      </c>
      <c r="F147" s="336">
        <v>0</v>
      </c>
      <c r="G147" s="336">
        <v>720615731</v>
      </c>
    </row>
    <row r="148" spans="1:7" ht="14.25" thickBot="1" x14ac:dyDescent="0.35">
      <c r="A148" s="503"/>
      <c r="B148" s="485"/>
      <c r="C148" s="481"/>
      <c r="D148" s="262" t="s">
        <v>3</v>
      </c>
      <c r="E148" s="336">
        <v>14</v>
      </c>
      <c r="F148" s="336">
        <v>0</v>
      </c>
      <c r="G148" s="336">
        <v>89790517</v>
      </c>
    </row>
    <row r="149" spans="1:7" ht="14.25" thickBot="1" x14ac:dyDescent="0.35">
      <c r="A149" s="503"/>
      <c r="B149" s="485"/>
      <c r="C149" s="480" t="s">
        <v>714</v>
      </c>
      <c r="D149" s="262" t="s">
        <v>711</v>
      </c>
      <c r="E149" s="336">
        <v>105</v>
      </c>
      <c r="F149" s="336">
        <v>46</v>
      </c>
      <c r="G149" s="336">
        <v>319988732</v>
      </c>
    </row>
    <row r="150" spans="1:7" ht="14.25" thickBot="1" x14ac:dyDescent="0.35">
      <c r="A150" s="503"/>
      <c r="B150" s="481"/>
      <c r="C150" s="481"/>
      <c r="D150" s="262" t="s">
        <v>3</v>
      </c>
      <c r="E150" s="336">
        <v>14</v>
      </c>
      <c r="F150" s="336">
        <v>0</v>
      </c>
      <c r="G150" s="336">
        <v>4306393593</v>
      </c>
    </row>
    <row r="151" spans="1:7" ht="14.25" thickBot="1" x14ac:dyDescent="0.35">
      <c r="A151" s="503"/>
      <c r="B151" s="480" t="s">
        <v>715</v>
      </c>
      <c r="C151" s="480" t="s">
        <v>702</v>
      </c>
      <c r="D151" s="262" t="s">
        <v>711</v>
      </c>
      <c r="E151" s="336">
        <v>131</v>
      </c>
      <c r="F151" s="336">
        <v>0</v>
      </c>
      <c r="G151" s="336">
        <v>174427813</v>
      </c>
    </row>
    <row r="152" spans="1:7" ht="14.25" thickBot="1" x14ac:dyDescent="0.35">
      <c r="A152" s="503"/>
      <c r="B152" s="485"/>
      <c r="C152" s="481"/>
      <c r="D152" s="262" t="s">
        <v>3</v>
      </c>
      <c r="E152" s="336">
        <v>9</v>
      </c>
      <c r="F152" s="336">
        <v>0</v>
      </c>
      <c r="G152" s="336">
        <v>40037436</v>
      </c>
    </row>
    <row r="153" spans="1:7" ht="14.25" thickBot="1" x14ac:dyDescent="0.35">
      <c r="A153" s="503"/>
      <c r="B153" s="485"/>
      <c r="C153" s="480" t="s">
        <v>712</v>
      </c>
      <c r="D153" s="262" t="s">
        <v>711</v>
      </c>
      <c r="E153" s="336">
        <v>0</v>
      </c>
      <c r="F153" s="336">
        <v>0</v>
      </c>
      <c r="G153" s="336">
        <v>0</v>
      </c>
    </row>
    <row r="154" spans="1:7" ht="14.25" thickBot="1" x14ac:dyDescent="0.35">
      <c r="A154" s="503"/>
      <c r="B154" s="485"/>
      <c r="C154" s="481"/>
      <c r="D154" s="262" t="s">
        <v>3</v>
      </c>
      <c r="E154" s="336">
        <v>0</v>
      </c>
      <c r="F154" s="336">
        <v>0</v>
      </c>
      <c r="G154" s="336">
        <v>0</v>
      </c>
    </row>
    <row r="155" spans="1:7" ht="14.25" thickBot="1" x14ac:dyDescent="0.35">
      <c r="A155" s="503"/>
      <c r="B155" s="485"/>
      <c r="C155" s="480" t="s">
        <v>713</v>
      </c>
      <c r="D155" s="262" t="s">
        <v>711</v>
      </c>
      <c r="E155" s="336">
        <v>0</v>
      </c>
      <c r="F155" s="336">
        <v>0</v>
      </c>
      <c r="G155" s="336">
        <v>0</v>
      </c>
    </row>
    <row r="156" spans="1:7" ht="14.25" thickBot="1" x14ac:dyDescent="0.35">
      <c r="A156" s="503"/>
      <c r="B156" s="485"/>
      <c r="C156" s="481"/>
      <c r="D156" s="262" t="s">
        <v>3</v>
      </c>
      <c r="E156" s="336">
        <v>0</v>
      </c>
      <c r="F156" s="336">
        <v>0</v>
      </c>
      <c r="G156" s="336">
        <v>0</v>
      </c>
    </row>
    <row r="157" spans="1:7" ht="14.25" thickBot="1" x14ac:dyDescent="0.35">
      <c r="A157" s="503"/>
      <c r="B157" s="485"/>
      <c r="C157" s="480" t="s">
        <v>714</v>
      </c>
      <c r="D157" s="262" t="s">
        <v>711</v>
      </c>
      <c r="E157" s="336">
        <v>0</v>
      </c>
      <c r="F157" s="336">
        <v>0</v>
      </c>
      <c r="G157" s="336">
        <v>0</v>
      </c>
    </row>
    <row r="158" spans="1:7" ht="14.25" thickBot="1" x14ac:dyDescent="0.35">
      <c r="A158" s="504"/>
      <c r="B158" s="481"/>
      <c r="C158" s="481"/>
      <c r="D158" s="262" t="s">
        <v>3</v>
      </c>
      <c r="E158" s="336">
        <v>0</v>
      </c>
      <c r="F158" s="336">
        <v>0</v>
      </c>
      <c r="G158" s="336">
        <v>0</v>
      </c>
    </row>
    <row r="159" spans="1:7" ht="14.25" thickBot="1" x14ac:dyDescent="0.35">
      <c r="A159" s="499" t="s">
        <v>716</v>
      </c>
      <c r="B159" s="500"/>
      <c r="C159" s="500"/>
      <c r="D159" s="501"/>
      <c r="E159" s="337">
        <f>SUM(E143:E158)</f>
        <v>449</v>
      </c>
      <c r="F159" s="337">
        <f>SUM(F143:F158)</f>
        <v>46</v>
      </c>
      <c r="G159" s="337">
        <f>SUM(G143:G158)</f>
        <v>7085309794</v>
      </c>
    </row>
    <row r="160" spans="1:7" ht="14.25" thickBot="1" x14ac:dyDescent="0.35">
      <c r="A160" s="512" t="s">
        <v>13</v>
      </c>
      <c r="B160" s="483" t="s">
        <v>710</v>
      </c>
      <c r="C160" s="483" t="s">
        <v>702</v>
      </c>
      <c r="D160" s="264" t="s">
        <v>711</v>
      </c>
      <c r="E160" s="338">
        <v>36</v>
      </c>
      <c r="F160" s="338">
        <v>24</v>
      </c>
      <c r="G160" s="338">
        <v>2477000000</v>
      </c>
    </row>
    <row r="161" spans="1:7" ht="14.25" thickBot="1" x14ac:dyDescent="0.35">
      <c r="A161" s="513"/>
      <c r="B161" s="486"/>
      <c r="C161" s="484"/>
      <c r="D161" s="264" t="s">
        <v>3</v>
      </c>
      <c r="E161" s="338">
        <v>0</v>
      </c>
      <c r="F161" s="338">
        <v>3</v>
      </c>
      <c r="G161" s="338">
        <v>29219852</v>
      </c>
    </row>
    <row r="162" spans="1:7" ht="14.25" thickBot="1" x14ac:dyDescent="0.35">
      <c r="A162" s="513"/>
      <c r="B162" s="486"/>
      <c r="C162" s="483" t="s">
        <v>712</v>
      </c>
      <c r="D162" s="264" t="s">
        <v>711</v>
      </c>
      <c r="E162" s="338">
        <v>122</v>
      </c>
      <c r="F162" s="338">
        <v>0</v>
      </c>
      <c r="G162" s="338">
        <v>139500000</v>
      </c>
    </row>
    <row r="163" spans="1:7" ht="14.25" thickBot="1" x14ac:dyDescent="0.35">
      <c r="A163" s="513"/>
      <c r="B163" s="486"/>
      <c r="C163" s="484"/>
      <c r="D163" s="264" t="s">
        <v>3</v>
      </c>
      <c r="E163" s="338">
        <v>5</v>
      </c>
      <c r="F163" s="338">
        <v>0</v>
      </c>
      <c r="G163" s="338">
        <v>30000000</v>
      </c>
    </row>
    <row r="164" spans="1:7" ht="14.25" thickBot="1" x14ac:dyDescent="0.35">
      <c r="A164" s="513"/>
      <c r="B164" s="486"/>
      <c r="C164" s="483" t="s">
        <v>713</v>
      </c>
      <c r="D164" s="264" t="s">
        <v>711</v>
      </c>
      <c r="E164" s="338">
        <v>57</v>
      </c>
      <c r="F164" s="338">
        <v>1</v>
      </c>
      <c r="G164" s="338">
        <v>929000000</v>
      </c>
    </row>
    <row r="165" spans="1:7" ht="14.25" thickBot="1" x14ac:dyDescent="0.35">
      <c r="A165" s="513"/>
      <c r="B165" s="486"/>
      <c r="C165" s="484"/>
      <c r="D165" s="264" t="s">
        <v>3</v>
      </c>
      <c r="E165" s="338">
        <v>7</v>
      </c>
      <c r="F165" s="338">
        <v>0</v>
      </c>
      <c r="G165" s="338">
        <v>104000000</v>
      </c>
    </row>
    <row r="166" spans="1:7" ht="14.25" thickBot="1" x14ac:dyDescent="0.35">
      <c r="A166" s="513"/>
      <c r="B166" s="486"/>
      <c r="C166" s="483" t="s">
        <v>714</v>
      </c>
      <c r="D166" s="264" t="s">
        <v>711</v>
      </c>
      <c r="E166" s="338">
        <v>434</v>
      </c>
      <c r="F166" s="338">
        <v>0</v>
      </c>
      <c r="G166" s="338">
        <v>3891000000</v>
      </c>
    </row>
    <row r="167" spans="1:7" ht="14.25" thickBot="1" x14ac:dyDescent="0.35">
      <c r="A167" s="513"/>
      <c r="B167" s="484"/>
      <c r="C167" s="484"/>
      <c r="D167" s="264" t="s">
        <v>3</v>
      </c>
      <c r="E167" s="338">
        <v>12</v>
      </c>
      <c r="F167" s="338">
        <v>0</v>
      </c>
      <c r="G167" s="338">
        <v>79000000</v>
      </c>
    </row>
    <row r="168" spans="1:7" ht="14.25" thickBot="1" x14ac:dyDescent="0.35">
      <c r="A168" s="513"/>
      <c r="B168" s="483" t="s">
        <v>715</v>
      </c>
      <c r="C168" s="483" t="s">
        <v>702</v>
      </c>
      <c r="D168" s="264" t="s">
        <v>711</v>
      </c>
      <c r="E168" s="338">
        <v>0</v>
      </c>
      <c r="F168" s="338">
        <v>0</v>
      </c>
      <c r="G168" s="338">
        <v>0</v>
      </c>
    </row>
    <row r="169" spans="1:7" ht="14.25" thickBot="1" x14ac:dyDescent="0.35">
      <c r="A169" s="513"/>
      <c r="B169" s="486"/>
      <c r="C169" s="484"/>
      <c r="D169" s="264" t="s">
        <v>3</v>
      </c>
      <c r="E169" s="338">
        <v>0</v>
      </c>
      <c r="F169" s="338">
        <v>0</v>
      </c>
      <c r="G169" s="338">
        <v>0</v>
      </c>
    </row>
    <row r="170" spans="1:7" ht="14.25" thickBot="1" x14ac:dyDescent="0.35">
      <c r="A170" s="513"/>
      <c r="B170" s="486"/>
      <c r="C170" s="483" t="s">
        <v>712</v>
      </c>
      <c r="D170" s="264" t="s">
        <v>711</v>
      </c>
      <c r="E170" s="338">
        <v>0</v>
      </c>
      <c r="F170" s="338">
        <v>0</v>
      </c>
      <c r="G170" s="338">
        <v>0</v>
      </c>
    </row>
    <row r="171" spans="1:7" ht="14.25" thickBot="1" x14ac:dyDescent="0.35">
      <c r="A171" s="513"/>
      <c r="B171" s="486"/>
      <c r="C171" s="484"/>
      <c r="D171" s="264" t="s">
        <v>3</v>
      </c>
      <c r="E171" s="338">
        <v>0</v>
      </c>
      <c r="F171" s="338">
        <v>0</v>
      </c>
      <c r="G171" s="338">
        <v>0</v>
      </c>
    </row>
    <row r="172" spans="1:7" ht="14.25" thickBot="1" x14ac:dyDescent="0.35">
      <c r="A172" s="513"/>
      <c r="B172" s="486"/>
      <c r="C172" s="483" t="s">
        <v>713</v>
      </c>
      <c r="D172" s="264" t="s">
        <v>711</v>
      </c>
      <c r="E172" s="338">
        <v>0</v>
      </c>
      <c r="F172" s="338">
        <v>0</v>
      </c>
      <c r="G172" s="338">
        <v>0</v>
      </c>
    </row>
    <row r="173" spans="1:7" ht="14.25" thickBot="1" x14ac:dyDescent="0.35">
      <c r="A173" s="513"/>
      <c r="B173" s="486"/>
      <c r="C173" s="484"/>
      <c r="D173" s="264" t="s">
        <v>3</v>
      </c>
      <c r="E173" s="338">
        <v>0</v>
      </c>
      <c r="F173" s="338">
        <v>0</v>
      </c>
      <c r="G173" s="338">
        <v>0</v>
      </c>
    </row>
    <row r="174" spans="1:7" ht="14.25" thickBot="1" x14ac:dyDescent="0.35">
      <c r="A174" s="513"/>
      <c r="B174" s="486"/>
      <c r="C174" s="483" t="s">
        <v>714</v>
      </c>
      <c r="D174" s="264" t="s">
        <v>711</v>
      </c>
      <c r="E174" s="338">
        <v>0</v>
      </c>
      <c r="F174" s="338">
        <v>0</v>
      </c>
      <c r="G174" s="338">
        <v>0</v>
      </c>
    </row>
    <row r="175" spans="1:7" ht="14.25" thickBot="1" x14ac:dyDescent="0.35">
      <c r="A175" s="514"/>
      <c r="B175" s="484"/>
      <c r="C175" s="484"/>
      <c r="D175" s="264" t="s">
        <v>3</v>
      </c>
      <c r="E175" s="338">
        <v>0</v>
      </c>
      <c r="F175" s="338">
        <v>0</v>
      </c>
      <c r="G175" s="338">
        <v>0</v>
      </c>
    </row>
    <row r="176" spans="1:7" ht="14.25" thickBot="1" x14ac:dyDescent="0.35">
      <c r="A176" s="499" t="s">
        <v>716</v>
      </c>
      <c r="B176" s="500"/>
      <c r="C176" s="500"/>
      <c r="D176" s="501"/>
      <c r="E176" s="337">
        <f>SUM(E160:E175)</f>
        <v>673</v>
      </c>
      <c r="F176" s="337">
        <f>SUM(F160:F175)</f>
        <v>28</v>
      </c>
      <c r="G176" s="337">
        <f>SUM(G160:G175)</f>
        <v>7678719852</v>
      </c>
    </row>
    <row r="177" spans="1:7" ht="14.25" customHeight="1" thickBot="1" x14ac:dyDescent="0.35">
      <c r="A177" s="502" t="s">
        <v>717</v>
      </c>
      <c r="B177" s="480" t="s">
        <v>710</v>
      </c>
      <c r="C177" s="480" t="s">
        <v>702</v>
      </c>
      <c r="D177" s="262" t="s">
        <v>711</v>
      </c>
      <c r="E177" s="336">
        <v>0</v>
      </c>
      <c r="F177" s="336">
        <v>0</v>
      </c>
      <c r="G177" s="336">
        <v>0</v>
      </c>
    </row>
    <row r="178" spans="1:7" ht="14.25" thickBot="1" x14ac:dyDescent="0.35">
      <c r="A178" s="503"/>
      <c r="B178" s="485"/>
      <c r="C178" s="481"/>
      <c r="D178" s="262" t="s">
        <v>3</v>
      </c>
      <c r="E178" s="336">
        <v>0</v>
      </c>
      <c r="F178" s="336">
        <v>0</v>
      </c>
      <c r="G178" s="336">
        <v>0</v>
      </c>
    </row>
    <row r="179" spans="1:7" ht="14.25" thickBot="1" x14ac:dyDescent="0.35">
      <c r="A179" s="503"/>
      <c r="B179" s="485"/>
      <c r="C179" s="480" t="s">
        <v>712</v>
      </c>
      <c r="D179" s="262" t="s">
        <v>711</v>
      </c>
      <c r="E179" s="336">
        <v>0</v>
      </c>
      <c r="F179" s="336">
        <v>0</v>
      </c>
      <c r="G179" s="336">
        <v>0</v>
      </c>
    </row>
    <row r="180" spans="1:7" ht="14.25" thickBot="1" x14ac:dyDescent="0.35">
      <c r="A180" s="503"/>
      <c r="B180" s="485"/>
      <c r="C180" s="481"/>
      <c r="D180" s="262" t="s">
        <v>3</v>
      </c>
      <c r="E180" s="336">
        <v>0</v>
      </c>
      <c r="F180" s="336">
        <v>0</v>
      </c>
      <c r="G180" s="336">
        <v>0</v>
      </c>
    </row>
    <row r="181" spans="1:7" ht="14.25" thickBot="1" x14ac:dyDescent="0.35">
      <c r="A181" s="503"/>
      <c r="B181" s="485"/>
      <c r="C181" s="480" t="s">
        <v>713</v>
      </c>
      <c r="D181" s="262" t="s">
        <v>711</v>
      </c>
      <c r="E181" s="336">
        <v>0</v>
      </c>
      <c r="F181" s="336">
        <v>0</v>
      </c>
      <c r="G181" s="336">
        <v>0</v>
      </c>
    </row>
    <row r="182" spans="1:7" ht="14.25" thickBot="1" x14ac:dyDescent="0.35">
      <c r="A182" s="503"/>
      <c r="B182" s="485"/>
      <c r="C182" s="481"/>
      <c r="D182" s="262" t="s">
        <v>3</v>
      </c>
      <c r="E182" s="336">
        <v>0</v>
      </c>
      <c r="F182" s="336">
        <v>0</v>
      </c>
      <c r="G182" s="336">
        <v>0</v>
      </c>
    </row>
    <row r="183" spans="1:7" ht="14.25" thickBot="1" x14ac:dyDescent="0.35">
      <c r="A183" s="503"/>
      <c r="B183" s="485"/>
      <c r="C183" s="480" t="s">
        <v>714</v>
      </c>
      <c r="D183" s="262" t="s">
        <v>711</v>
      </c>
      <c r="E183" s="336">
        <v>303</v>
      </c>
      <c r="F183" s="336">
        <v>16</v>
      </c>
      <c r="G183" s="336">
        <v>0</v>
      </c>
    </row>
    <row r="184" spans="1:7" ht="14.25" thickBot="1" x14ac:dyDescent="0.35">
      <c r="A184" s="503"/>
      <c r="B184" s="481"/>
      <c r="C184" s="481"/>
      <c r="D184" s="262" t="s">
        <v>3</v>
      </c>
      <c r="E184" s="336">
        <v>12</v>
      </c>
      <c r="F184" s="336">
        <v>0</v>
      </c>
      <c r="G184" s="336">
        <v>0</v>
      </c>
    </row>
    <row r="185" spans="1:7" ht="14.25" thickBot="1" x14ac:dyDescent="0.35">
      <c r="A185" s="503"/>
      <c r="B185" s="480" t="s">
        <v>715</v>
      </c>
      <c r="C185" s="480" t="s">
        <v>702</v>
      </c>
      <c r="D185" s="262" t="s">
        <v>711</v>
      </c>
      <c r="E185" s="336">
        <v>0</v>
      </c>
      <c r="F185" s="336">
        <v>0</v>
      </c>
      <c r="G185" s="336">
        <v>0</v>
      </c>
    </row>
    <row r="186" spans="1:7" ht="14.25" thickBot="1" x14ac:dyDescent="0.35">
      <c r="A186" s="503"/>
      <c r="B186" s="485"/>
      <c r="C186" s="481"/>
      <c r="D186" s="262" t="s">
        <v>3</v>
      </c>
      <c r="E186" s="336">
        <v>0</v>
      </c>
      <c r="F186" s="336">
        <v>0</v>
      </c>
      <c r="G186" s="336">
        <v>0</v>
      </c>
    </row>
    <row r="187" spans="1:7" ht="14.25" thickBot="1" x14ac:dyDescent="0.35">
      <c r="A187" s="503"/>
      <c r="B187" s="485"/>
      <c r="C187" s="480" t="s">
        <v>712</v>
      </c>
      <c r="D187" s="262" t="s">
        <v>711</v>
      </c>
      <c r="E187" s="336">
        <v>0</v>
      </c>
      <c r="F187" s="336">
        <v>0</v>
      </c>
      <c r="G187" s="336">
        <v>0</v>
      </c>
    </row>
    <row r="188" spans="1:7" ht="14.25" thickBot="1" x14ac:dyDescent="0.35">
      <c r="A188" s="503"/>
      <c r="B188" s="485"/>
      <c r="C188" s="481"/>
      <c r="D188" s="262" t="s">
        <v>3</v>
      </c>
      <c r="E188" s="336">
        <v>0</v>
      </c>
      <c r="F188" s="336">
        <v>0</v>
      </c>
      <c r="G188" s="336">
        <v>0</v>
      </c>
    </row>
    <row r="189" spans="1:7" ht="14.25" thickBot="1" x14ac:dyDescent="0.35">
      <c r="A189" s="503"/>
      <c r="B189" s="485"/>
      <c r="C189" s="480" t="s">
        <v>713</v>
      </c>
      <c r="D189" s="262" t="s">
        <v>711</v>
      </c>
      <c r="E189" s="336">
        <v>0</v>
      </c>
      <c r="F189" s="336">
        <v>0</v>
      </c>
      <c r="G189" s="336">
        <v>0</v>
      </c>
    </row>
    <row r="190" spans="1:7" ht="14.25" thickBot="1" x14ac:dyDescent="0.35">
      <c r="A190" s="503"/>
      <c r="B190" s="485"/>
      <c r="C190" s="481"/>
      <c r="D190" s="262" t="s">
        <v>3</v>
      </c>
      <c r="E190" s="336">
        <v>0</v>
      </c>
      <c r="F190" s="336">
        <v>0</v>
      </c>
      <c r="G190" s="336">
        <v>0</v>
      </c>
    </row>
    <row r="191" spans="1:7" ht="14.25" thickBot="1" x14ac:dyDescent="0.35">
      <c r="A191" s="503"/>
      <c r="B191" s="485"/>
      <c r="C191" s="480" t="s">
        <v>714</v>
      </c>
      <c r="D191" s="262" t="s">
        <v>711</v>
      </c>
      <c r="E191" s="336">
        <v>0</v>
      </c>
      <c r="F191" s="336">
        <v>0</v>
      </c>
      <c r="G191" s="336">
        <v>0</v>
      </c>
    </row>
    <row r="192" spans="1:7" ht="14.25" thickBot="1" x14ac:dyDescent="0.35">
      <c r="A192" s="504"/>
      <c r="B192" s="481"/>
      <c r="C192" s="481"/>
      <c r="D192" s="262" t="s">
        <v>3</v>
      </c>
      <c r="E192" s="336">
        <v>0</v>
      </c>
      <c r="F192" s="336">
        <v>0</v>
      </c>
      <c r="G192" s="336">
        <v>0</v>
      </c>
    </row>
    <row r="193" spans="1:7" ht="14.25" thickBot="1" x14ac:dyDescent="0.35">
      <c r="A193" s="499" t="s">
        <v>716</v>
      </c>
      <c r="B193" s="500"/>
      <c r="C193" s="500"/>
      <c r="D193" s="501"/>
      <c r="E193" s="337">
        <f>SUM(E177:E192)</f>
        <v>315</v>
      </c>
      <c r="F193" s="337">
        <f>SUM(F177:F192)</f>
        <v>16</v>
      </c>
      <c r="G193" s="337">
        <f>SUM(G177:G192)</f>
        <v>0</v>
      </c>
    </row>
    <row r="194" spans="1:7" ht="14.25" customHeight="1" thickBot="1" x14ac:dyDescent="0.35">
      <c r="A194" s="512" t="s">
        <v>15</v>
      </c>
      <c r="B194" s="483" t="s">
        <v>710</v>
      </c>
      <c r="C194" s="483" t="s">
        <v>702</v>
      </c>
      <c r="D194" s="264" t="s">
        <v>711</v>
      </c>
      <c r="E194" s="338">
        <v>0</v>
      </c>
      <c r="F194" s="338">
        <v>0</v>
      </c>
      <c r="G194" s="338">
        <v>0</v>
      </c>
    </row>
    <row r="195" spans="1:7" ht="14.25" thickBot="1" x14ac:dyDescent="0.35">
      <c r="A195" s="513"/>
      <c r="B195" s="486"/>
      <c r="C195" s="484"/>
      <c r="D195" s="264" t="s">
        <v>3</v>
      </c>
      <c r="E195" s="338">
        <v>1</v>
      </c>
      <c r="F195" s="338">
        <v>0</v>
      </c>
      <c r="G195" s="338">
        <v>28214515</v>
      </c>
    </row>
    <row r="196" spans="1:7" ht="14.25" thickBot="1" x14ac:dyDescent="0.35">
      <c r="A196" s="513"/>
      <c r="B196" s="486"/>
      <c r="C196" s="483" t="s">
        <v>712</v>
      </c>
      <c r="D196" s="264" t="s">
        <v>711</v>
      </c>
      <c r="E196" s="338">
        <v>3</v>
      </c>
      <c r="F196" s="338">
        <v>0</v>
      </c>
      <c r="G196" s="338">
        <v>53173652</v>
      </c>
    </row>
    <row r="197" spans="1:7" ht="14.25" thickBot="1" x14ac:dyDescent="0.35">
      <c r="A197" s="513"/>
      <c r="B197" s="486"/>
      <c r="C197" s="484"/>
      <c r="D197" s="264" t="s">
        <v>3</v>
      </c>
      <c r="E197" s="338">
        <v>0</v>
      </c>
      <c r="F197" s="338">
        <v>0</v>
      </c>
      <c r="G197" s="338">
        <v>0</v>
      </c>
    </row>
    <row r="198" spans="1:7" ht="14.25" thickBot="1" x14ac:dyDescent="0.35">
      <c r="A198" s="513"/>
      <c r="B198" s="486"/>
      <c r="C198" s="483" t="s">
        <v>713</v>
      </c>
      <c r="D198" s="264" t="s">
        <v>711</v>
      </c>
      <c r="E198" s="338">
        <v>1</v>
      </c>
      <c r="F198" s="338">
        <v>0</v>
      </c>
      <c r="G198" s="338">
        <v>11928143</v>
      </c>
    </row>
    <row r="199" spans="1:7" ht="14.25" thickBot="1" x14ac:dyDescent="0.35">
      <c r="A199" s="513"/>
      <c r="B199" s="486"/>
      <c r="C199" s="484"/>
      <c r="D199" s="264" t="s">
        <v>3</v>
      </c>
      <c r="E199" s="338">
        <v>0</v>
      </c>
      <c r="F199" s="338">
        <v>0</v>
      </c>
      <c r="G199" s="338">
        <v>0</v>
      </c>
    </row>
    <row r="200" spans="1:7" ht="14.25" thickBot="1" x14ac:dyDescent="0.35">
      <c r="A200" s="513"/>
      <c r="B200" s="486"/>
      <c r="C200" s="483" t="s">
        <v>714</v>
      </c>
      <c r="D200" s="264" t="s">
        <v>711</v>
      </c>
      <c r="E200" s="338">
        <v>12</v>
      </c>
      <c r="F200" s="338">
        <v>0</v>
      </c>
      <c r="G200" s="338">
        <v>67923644</v>
      </c>
    </row>
    <row r="201" spans="1:7" ht="14.25" thickBot="1" x14ac:dyDescent="0.35">
      <c r="A201" s="513"/>
      <c r="B201" s="484"/>
      <c r="C201" s="484"/>
      <c r="D201" s="264" t="s">
        <v>3</v>
      </c>
      <c r="E201" s="338">
        <v>1</v>
      </c>
      <c r="F201" s="338">
        <v>0</v>
      </c>
      <c r="G201" s="338">
        <v>4486432</v>
      </c>
    </row>
    <row r="202" spans="1:7" ht="14.25" thickBot="1" x14ac:dyDescent="0.35">
      <c r="A202" s="513"/>
      <c r="B202" s="483" t="s">
        <v>715</v>
      </c>
      <c r="C202" s="483" t="s">
        <v>702</v>
      </c>
      <c r="D202" s="264" t="s">
        <v>711</v>
      </c>
      <c r="E202" s="338">
        <v>0</v>
      </c>
      <c r="F202" s="338">
        <v>0</v>
      </c>
      <c r="G202" s="338">
        <v>0</v>
      </c>
    </row>
    <row r="203" spans="1:7" ht="14.25" thickBot="1" x14ac:dyDescent="0.35">
      <c r="A203" s="513"/>
      <c r="B203" s="486"/>
      <c r="C203" s="484"/>
      <c r="D203" s="264" t="s">
        <v>3</v>
      </c>
      <c r="E203" s="338">
        <v>0</v>
      </c>
      <c r="F203" s="338">
        <v>0</v>
      </c>
      <c r="G203" s="338">
        <v>0</v>
      </c>
    </row>
    <row r="204" spans="1:7" ht="14.25" thickBot="1" x14ac:dyDescent="0.35">
      <c r="A204" s="513"/>
      <c r="B204" s="486"/>
      <c r="C204" s="483" t="s">
        <v>712</v>
      </c>
      <c r="D204" s="264" t="s">
        <v>711</v>
      </c>
      <c r="E204" s="338">
        <v>0</v>
      </c>
      <c r="F204" s="338">
        <v>0</v>
      </c>
      <c r="G204" s="338">
        <v>0</v>
      </c>
    </row>
    <row r="205" spans="1:7" ht="14.25" thickBot="1" x14ac:dyDescent="0.35">
      <c r="A205" s="513"/>
      <c r="B205" s="486"/>
      <c r="C205" s="484"/>
      <c r="D205" s="264" t="s">
        <v>3</v>
      </c>
      <c r="E205" s="338">
        <v>0</v>
      </c>
      <c r="F205" s="338">
        <v>0</v>
      </c>
      <c r="G205" s="338">
        <v>0</v>
      </c>
    </row>
    <row r="206" spans="1:7" ht="14.25" thickBot="1" x14ac:dyDescent="0.35">
      <c r="A206" s="513"/>
      <c r="B206" s="486"/>
      <c r="C206" s="483" t="s">
        <v>713</v>
      </c>
      <c r="D206" s="264" t="s">
        <v>711</v>
      </c>
      <c r="E206" s="338">
        <v>0</v>
      </c>
      <c r="F206" s="338">
        <v>0</v>
      </c>
      <c r="G206" s="338">
        <v>0</v>
      </c>
    </row>
    <row r="207" spans="1:7" ht="14.25" thickBot="1" x14ac:dyDescent="0.35">
      <c r="A207" s="513"/>
      <c r="B207" s="486"/>
      <c r="C207" s="484"/>
      <c r="D207" s="264" t="s">
        <v>3</v>
      </c>
      <c r="E207" s="338">
        <v>0</v>
      </c>
      <c r="F207" s="338">
        <v>0</v>
      </c>
      <c r="G207" s="338">
        <v>0</v>
      </c>
    </row>
    <row r="208" spans="1:7" ht="14.25" thickBot="1" x14ac:dyDescent="0.35">
      <c r="A208" s="513"/>
      <c r="B208" s="486"/>
      <c r="C208" s="483" t="s">
        <v>714</v>
      </c>
      <c r="D208" s="264" t="s">
        <v>711</v>
      </c>
      <c r="E208" s="338">
        <v>0</v>
      </c>
      <c r="F208" s="338">
        <v>0</v>
      </c>
      <c r="G208" s="338">
        <v>0</v>
      </c>
    </row>
    <row r="209" spans="1:7" ht="14.25" thickBot="1" x14ac:dyDescent="0.35">
      <c r="A209" s="514"/>
      <c r="B209" s="484"/>
      <c r="C209" s="484"/>
      <c r="D209" s="264" t="s">
        <v>3</v>
      </c>
      <c r="E209" s="338">
        <v>0</v>
      </c>
      <c r="F209" s="338">
        <v>0</v>
      </c>
      <c r="G209" s="338">
        <v>0</v>
      </c>
    </row>
    <row r="210" spans="1:7" ht="14.25" thickBot="1" x14ac:dyDescent="0.35">
      <c r="A210" s="499" t="s">
        <v>716</v>
      </c>
      <c r="B210" s="500"/>
      <c r="C210" s="500"/>
      <c r="D210" s="501"/>
      <c r="E210" s="337">
        <f>SUM(E194:E209)</f>
        <v>18</v>
      </c>
      <c r="F210" s="337">
        <f>SUM(F194:F209)</f>
        <v>0</v>
      </c>
      <c r="G210" s="337">
        <f>SUM(G194:G209)</f>
        <v>165726386</v>
      </c>
    </row>
    <row r="211" spans="1:7" ht="14.25" customHeight="1" thickBot="1" x14ac:dyDescent="0.35">
      <c r="A211" s="502" t="s">
        <v>16</v>
      </c>
      <c r="B211" s="480" t="s">
        <v>710</v>
      </c>
      <c r="C211" s="480" t="s">
        <v>702</v>
      </c>
      <c r="D211" s="262" t="s">
        <v>711</v>
      </c>
      <c r="E211" s="336">
        <v>65</v>
      </c>
      <c r="F211" s="336">
        <v>85</v>
      </c>
      <c r="G211" s="336">
        <v>7773787847.6700001</v>
      </c>
    </row>
    <row r="212" spans="1:7" ht="14.25" thickBot="1" x14ac:dyDescent="0.35">
      <c r="A212" s="503"/>
      <c r="B212" s="485"/>
      <c r="C212" s="481"/>
      <c r="D212" s="262" t="s">
        <v>3</v>
      </c>
      <c r="E212" s="336">
        <v>23</v>
      </c>
      <c r="F212" s="336">
        <v>4</v>
      </c>
      <c r="G212" s="336">
        <v>643265707</v>
      </c>
    </row>
    <row r="213" spans="1:7" ht="14.25" thickBot="1" x14ac:dyDescent="0.35">
      <c r="A213" s="503"/>
      <c r="B213" s="485"/>
      <c r="C213" s="480" t="s">
        <v>712</v>
      </c>
      <c r="D213" s="262" t="s">
        <v>711</v>
      </c>
      <c r="E213" s="336">
        <v>62</v>
      </c>
      <c r="F213" s="336">
        <v>1</v>
      </c>
      <c r="G213" s="336">
        <v>810016245</v>
      </c>
    </row>
    <row r="214" spans="1:7" ht="14.25" thickBot="1" x14ac:dyDescent="0.35">
      <c r="A214" s="503"/>
      <c r="B214" s="485"/>
      <c r="C214" s="481"/>
      <c r="D214" s="262" t="s">
        <v>3</v>
      </c>
      <c r="E214" s="336">
        <v>1</v>
      </c>
      <c r="F214" s="336">
        <v>0</v>
      </c>
      <c r="G214" s="336">
        <v>16606829</v>
      </c>
    </row>
    <row r="215" spans="1:7" ht="14.25" thickBot="1" x14ac:dyDescent="0.35">
      <c r="A215" s="503"/>
      <c r="B215" s="485"/>
      <c r="C215" s="480" t="s">
        <v>713</v>
      </c>
      <c r="D215" s="262" t="s">
        <v>711</v>
      </c>
      <c r="E215" s="336">
        <v>41</v>
      </c>
      <c r="F215" s="336">
        <v>0</v>
      </c>
      <c r="G215" s="336">
        <v>466354299</v>
      </c>
    </row>
    <row r="216" spans="1:7" ht="14.25" thickBot="1" x14ac:dyDescent="0.35">
      <c r="A216" s="503"/>
      <c r="B216" s="485"/>
      <c r="C216" s="481"/>
      <c r="D216" s="262" t="s">
        <v>3</v>
      </c>
      <c r="E216" s="336">
        <v>2</v>
      </c>
      <c r="F216" s="336">
        <v>0</v>
      </c>
      <c r="G216" s="336">
        <v>19252940</v>
      </c>
    </row>
    <row r="217" spans="1:7" ht="14.25" thickBot="1" x14ac:dyDescent="0.35">
      <c r="A217" s="503"/>
      <c r="B217" s="485"/>
      <c r="C217" s="480" t="s">
        <v>714</v>
      </c>
      <c r="D217" s="262" t="s">
        <v>711</v>
      </c>
      <c r="E217" s="336">
        <v>0</v>
      </c>
      <c r="F217" s="336">
        <v>0</v>
      </c>
      <c r="G217" s="336">
        <v>0</v>
      </c>
    </row>
    <row r="218" spans="1:7" ht="14.25" thickBot="1" x14ac:dyDescent="0.35">
      <c r="A218" s="503"/>
      <c r="B218" s="481"/>
      <c r="C218" s="481"/>
      <c r="D218" s="262" t="s">
        <v>3</v>
      </c>
      <c r="E218" s="336">
        <v>0</v>
      </c>
      <c r="F218" s="336">
        <v>0</v>
      </c>
      <c r="G218" s="336">
        <v>0</v>
      </c>
    </row>
    <row r="219" spans="1:7" ht="14.25" thickBot="1" x14ac:dyDescent="0.35">
      <c r="A219" s="503"/>
      <c r="B219" s="480" t="s">
        <v>715</v>
      </c>
      <c r="C219" s="480" t="s">
        <v>702</v>
      </c>
      <c r="D219" s="262" t="s">
        <v>711</v>
      </c>
      <c r="E219" s="336">
        <f>58+112+81</f>
        <v>251</v>
      </c>
      <c r="F219" s="336">
        <v>3</v>
      </c>
      <c r="G219" s="336">
        <v>2455961627</v>
      </c>
    </row>
    <row r="220" spans="1:7" ht="14.25" thickBot="1" x14ac:dyDescent="0.35">
      <c r="A220" s="503"/>
      <c r="B220" s="485"/>
      <c r="C220" s="481"/>
      <c r="D220" s="262" t="s">
        <v>3</v>
      </c>
      <c r="E220" s="336">
        <f>20+6</f>
        <v>26</v>
      </c>
      <c r="F220" s="336">
        <v>0</v>
      </c>
      <c r="G220" s="336">
        <v>167963273</v>
      </c>
    </row>
    <row r="221" spans="1:7" ht="14.25" thickBot="1" x14ac:dyDescent="0.35">
      <c r="A221" s="503"/>
      <c r="B221" s="485"/>
      <c r="C221" s="480" t="s">
        <v>712</v>
      </c>
      <c r="D221" s="262" t="s">
        <v>711</v>
      </c>
      <c r="E221" s="336">
        <v>0</v>
      </c>
      <c r="F221" s="336">
        <v>0</v>
      </c>
      <c r="G221" s="336">
        <v>0</v>
      </c>
    </row>
    <row r="222" spans="1:7" ht="14.25" thickBot="1" x14ac:dyDescent="0.35">
      <c r="A222" s="503"/>
      <c r="B222" s="485"/>
      <c r="C222" s="481"/>
      <c r="D222" s="262" t="s">
        <v>3</v>
      </c>
      <c r="E222" s="336">
        <v>0</v>
      </c>
      <c r="F222" s="336">
        <v>0</v>
      </c>
      <c r="G222" s="336">
        <v>0</v>
      </c>
    </row>
    <row r="223" spans="1:7" ht="14.25" thickBot="1" x14ac:dyDescent="0.35">
      <c r="A223" s="503"/>
      <c r="B223" s="485"/>
      <c r="C223" s="480" t="s">
        <v>713</v>
      </c>
      <c r="D223" s="262" t="s">
        <v>711</v>
      </c>
      <c r="E223" s="336">
        <v>0</v>
      </c>
      <c r="F223" s="336">
        <v>0</v>
      </c>
      <c r="G223" s="336">
        <v>0</v>
      </c>
    </row>
    <row r="224" spans="1:7" ht="14.25" thickBot="1" x14ac:dyDescent="0.35">
      <c r="A224" s="503"/>
      <c r="B224" s="485"/>
      <c r="C224" s="481"/>
      <c r="D224" s="262" t="s">
        <v>3</v>
      </c>
      <c r="E224" s="336">
        <v>0</v>
      </c>
      <c r="F224" s="336">
        <v>0</v>
      </c>
      <c r="G224" s="336">
        <v>0</v>
      </c>
    </row>
    <row r="225" spans="1:7" ht="14.25" thickBot="1" x14ac:dyDescent="0.35">
      <c r="A225" s="503"/>
      <c r="B225" s="485"/>
      <c r="C225" s="480" t="s">
        <v>714</v>
      </c>
      <c r="D225" s="262" t="s">
        <v>711</v>
      </c>
      <c r="E225" s="336">
        <v>0</v>
      </c>
      <c r="F225" s="336">
        <v>0</v>
      </c>
      <c r="G225" s="336">
        <v>0</v>
      </c>
    </row>
    <row r="226" spans="1:7" ht="14.25" thickBot="1" x14ac:dyDescent="0.35">
      <c r="A226" s="504"/>
      <c r="B226" s="481"/>
      <c r="C226" s="481"/>
      <c r="D226" s="262" t="s">
        <v>3</v>
      </c>
      <c r="E226" s="336">
        <v>0</v>
      </c>
      <c r="F226" s="336">
        <v>0</v>
      </c>
      <c r="G226" s="336">
        <v>0</v>
      </c>
    </row>
    <row r="227" spans="1:7" ht="14.25" thickBot="1" x14ac:dyDescent="0.35">
      <c r="A227" s="499" t="s">
        <v>716</v>
      </c>
      <c r="B227" s="500"/>
      <c r="C227" s="500"/>
      <c r="D227" s="501"/>
      <c r="E227" s="337">
        <f>SUM(E211:E226)</f>
        <v>471</v>
      </c>
      <c r="F227" s="337">
        <f>SUM(F211:F226)</f>
        <v>93</v>
      </c>
      <c r="G227" s="337">
        <f>SUM(G211:G226)</f>
        <v>12353208767.67</v>
      </c>
    </row>
    <row r="228" spans="1:7" ht="14.25" customHeight="1" thickBot="1" x14ac:dyDescent="0.35">
      <c r="A228" s="512" t="s">
        <v>22</v>
      </c>
      <c r="B228" s="483" t="s">
        <v>710</v>
      </c>
      <c r="C228" s="483" t="s">
        <v>702</v>
      </c>
      <c r="D228" s="264" t="s">
        <v>711</v>
      </c>
      <c r="E228" s="338">
        <v>0</v>
      </c>
      <c r="F228" s="338">
        <v>0</v>
      </c>
      <c r="G228" s="338">
        <v>0</v>
      </c>
    </row>
    <row r="229" spans="1:7" ht="14.25" thickBot="1" x14ac:dyDescent="0.35">
      <c r="A229" s="513"/>
      <c r="B229" s="486"/>
      <c r="C229" s="484"/>
      <c r="D229" s="264" t="s">
        <v>3</v>
      </c>
      <c r="E229" s="338">
        <v>0</v>
      </c>
      <c r="F229" s="338">
        <v>0</v>
      </c>
      <c r="G229" s="338">
        <v>0</v>
      </c>
    </row>
    <row r="230" spans="1:7" ht="14.25" thickBot="1" x14ac:dyDescent="0.35">
      <c r="A230" s="513"/>
      <c r="B230" s="486"/>
      <c r="C230" s="483" t="s">
        <v>712</v>
      </c>
      <c r="D230" s="264" t="s">
        <v>711</v>
      </c>
      <c r="E230" s="338">
        <v>0</v>
      </c>
      <c r="F230" s="338">
        <v>0</v>
      </c>
      <c r="G230" s="338">
        <v>0</v>
      </c>
    </row>
    <row r="231" spans="1:7" ht="14.25" thickBot="1" x14ac:dyDescent="0.35">
      <c r="A231" s="513"/>
      <c r="B231" s="486"/>
      <c r="C231" s="484"/>
      <c r="D231" s="264" t="s">
        <v>3</v>
      </c>
      <c r="E231" s="338">
        <v>0</v>
      </c>
      <c r="F231" s="338">
        <v>0</v>
      </c>
      <c r="G231" s="338">
        <v>0</v>
      </c>
    </row>
    <row r="232" spans="1:7" ht="14.25" thickBot="1" x14ac:dyDescent="0.35">
      <c r="A232" s="513"/>
      <c r="B232" s="486"/>
      <c r="C232" s="483" t="s">
        <v>713</v>
      </c>
      <c r="D232" s="264" t="s">
        <v>711</v>
      </c>
      <c r="E232" s="338">
        <v>0</v>
      </c>
      <c r="F232" s="338">
        <v>0</v>
      </c>
      <c r="G232" s="338">
        <v>0</v>
      </c>
    </row>
    <row r="233" spans="1:7" ht="14.25" thickBot="1" x14ac:dyDescent="0.35">
      <c r="A233" s="513"/>
      <c r="B233" s="486"/>
      <c r="C233" s="484"/>
      <c r="D233" s="264" t="s">
        <v>3</v>
      </c>
      <c r="E233" s="338">
        <v>0</v>
      </c>
      <c r="F233" s="338">
        <v>0</v>
      </c>
      <c r="G233" s="338">
        <v>0</v>
      </c>
    </row>
    <row r="234" spans="1:7" ht="14.25" thickBot="1" x14ac:dyDescent="0.35">
      <c r="A234" s="513"/>
      <c r="B234" s="486"/>
      <c r="C234" s="483" t="s">
        <v>714</v>
      </c>
      <c r="D234" s="264" t="s">
        <v>711</v>
      </c>
      <c r="E234" s="338">
        <v>74</v>
      </c>
      <c r="F234" s="338"/>
      <c r="G234" s="338">
        <v>135187599</v>
      </c>
    </row>
    <row r="235" spans="1:7" ht="14.25" thickBot="1" x14ac:dyDescent="0.35">
      <c r="A235" s="513"/>
      <c r="B235" s="484"/>
      <c r="C235" s="484"/>
      <c r="D235" s="264" t="s">
        <v>3</v>
      </c>
      <c r="E235" s="338">
        <v>0</v>
      </c>
      <c r="F235" s="338">
        <v>0</v>
      </c>
      <c r="G235" s="338">
        <v>0</v>
      </c>
    </row>
    <row r="236" spans="1:7" ht="14.25" thickBot="1" x14ac:dyDescent="0.35">
      <c r="A236" s="513"/>
      <c r="B236" s="483" t="s">
        <v>715</v>
      </c>
      <c r="C236" s="483" t="s">
        <v>702</v>
      </c>
      <c r="D236" s="264" t="s">
        <v>711</v>
      </c>
      <c r="E236" s="338">
        <v>0</v>
      </c>
      <c r="F236" s="338">
        <v>0</v>
      </c>
      <c r="G236" s="338">
        <v>0</v>
      </c>
    </row>
    <row r="237" spans="1:7" ht="14.25" thickBot="1" x14ac:dyDescent="0.35">
      <c r="A237" s="513"/>
      <c r="B237" s="486"/>
      <c r="C237" s="484"/>
      <c r="D237" s="264" t="s">
        <v>3</v>
      </c>
      <c r="E237" s="338">
        <v>0</v>
      </c>
      <c r="F237" s="338">
        <v>0</v>
      </c>
      <c r="G237" s="338">
        <v>0</v>
      </c>
    </row>
    <row r="238" spans="1:7" ht="14.25" thickBot="1" x14ac:dyDescent="0.35">
      <c r="A238" s="513"/>
      <c r="B238" s="486"/>
      <c r="C238" s="483" t="s">
        <v>712</v>
      </c>
      <c r="D238" s="264" t="s">
        <v>711</v>
      </c>
      <c r="E238" s="338">
        <v>0</v>
      </c>
      <c r="F238" s="338">
        <v>0</v>
      </c>
      <c r="G238" s="338">
        <v>0</v>
      </c>
    </row>
    <row r="239" spans="1:7" ht="14.25" thickBot="1" x14ac:dyDescent="0.35">
      <c r="A239" s="513"/>
      <c r="B239" s="486"/>
      <c r="C239" s="484"/>
      <c r="D239" s="264" t="s">
        <v>3</v>
      </c>
      <c r="E239" s="338">
        <v>0</v>
      </c>
      <c r="F239" s="338">
        <v>0</v>
      </c>
      <c r="G239" s="338">
        <v>0</v>
      </c>
    </row>
    <row r="240" spans="1:7" ht="14.25" thickBot="1" x14ac:dyDescent="0.35">
      <c r="A240" s="513"/>
      <c r="B240" s="486"/>
      <c r="C240" s="483" t="s">
        <v>713</v>
      </c>
      <c r="D240" s="264" t="s">
        <v>711</v>
      </c>
      <c r="E240" s="338">
        <v>0</v>
      </c>
      <c r="F240" s="338">
        <v>0</v>
      </c>
      <c r="G240" s="338">
        <v>0</v>
      </c>
    </row>
    <row r="241" spans="1:7" ht="14.25" thickBot="1" x14ac:dyDescent="0.35">
      <c r="A241" s="513"/>
      <c r="B241" s="486"/>
      <c r="C241" s="484"/>
      <c r="D241" s="264" t="s">
        <v>3</v>
      </c>
      <c r="E241" s="338">
        <v>0</v>
      </c>
      <c r="F241" s="338">
        <v>0</v>
      </c>
      <c r="G241" s="338">
        <v>0</v>
      </c>
    </row>
    <row r="242" spans="1:7" ht="14.25" thickBot="1" x14ac:dyDescent="0.35">
      <c r="A242" s="513"/>
      <c r="B242" s="486"/>
      <c r="C242" s="483" t="s">
        <v>714</v>
      </c>
      <c r="D242" s="264" t="s">
        <v>711</v>
      </c>
      <c r="E242" s="338">
        <v>0</v>
      </c>
      <c r="F242" s="338">
        <v>0</v>
      </c>
      <c r="G242" s="338">
        <v>0</v>
      </c>
    </row>
    <row r="243" spans="1:7" ht="14.25" thickBot="1" x14ac:dyDescent="0.35">
      <c r="A243" s="514"/>
      <c r="B243" s="484"/>
      <c r="C243" s="484"/>
      <c r="D243" s="264" t="s">
        <v>3</v>
      </c>
      <c r="E243" s="338">
        <v>0</v>
      </c>
      <c r="F243" s="338">
        <v>0</v>
      </c>
      <c r="G243" s="338">
        <v>0</v>
      </c>
    </row>
    <row r="244" spans="1:7" ht="14.25" thickBot="1" x14ac:dyDescent="0.35">
      <c r="A244" s="499" t="s">
        <v>716</v>
      </c>
      <c r="B244" s="500"/>
      <c r="C244" s="500"/>
      <c r="D244" s="501"/>
      <c r="E244" s="337">
        <f>SUM(E228:E243)</f>
        <v>74</v>
      </c>
      <c r="F244" s="337">
        <f>SUM(F228:F243)</f>
        <v>0</v>
      </c>
      <c r="G244" s="337">
        <f>SUM(G228:G243)</f>
        <v>135187599</v>
      </c>
    </row>
    <row r="245" spans="1:7" ht="14.25" customHeight="1" thickBot="1" x14ac:dyDescent="0.35">
      <c r="A245" s="502" t="s">
        <v>17</v>
      </c>
      <c r="B245" s="480" t="s">
        <v>710</v>
      </c>
      <c r="C245" s="480" t="s">
        <v>702</v>
      </c>
      <c r="D245" s="262" t="s">
        <v>711</v>
      </c>
      <c r="E245" s="336">
        <v>44</v>
      </c>
      <c r="F245" s="336">
        <v>52</v>
      </c>
      <c r="G245" s="336">
        <v>4604317588</v>
      </c>
    </row>
    <row r="246" spans="1:7" ht="14.25" thickBot="1" x14ac:dyDescent="0.35">
      <c r="A246" s="503"/>
      <c r="B246" s="485"/>
      <c r="C246" s="481"/>
      <c r="D246" s="262" t="s">
        <v>3</v>
      </c>
      <c r="E246" s="336">
        <v>9</v>
      </c>
      <c r="F246" s="336">
        <v>7</v>
      </c>
      <c r="G246" s="336">
        <v>445038141</v>
      </c>
    </row>
    <row r="247" spans="1:7" ht="14.25" thickBot="1" x14ac:dyDescent="0.35">
      <c r="A247" s="503"/>
      <c r="B247" s="485"/>
      <c r="C247" s="480" t="s">
        <v>712</v>
      </c>
      <c r="D247" s="262" t="s">
        <v>711</v>
      </c>
      <c r="E247" s="336">
        <v>38</v>
      </c>
      <c r="F247" s="336">
        <v>0</v>
      </c>
      <c r="G247" s="336">
        <v>373579884</v>
      </c>
    </row>
    <row r="248" spans="1:7" ht="14.25" thickBot="1" x14ac:dyDescent="0.35">
      <c r="A248" s="503"/>
      <c r="B248" s="485"/>
      <c r="C248" s="481"/>
      <c r="D248" s="262" t="s">
        <v>3</v>
      </c>
      <c r="E248" s="336">
        <v>24</v>
      </c>
      <c r="F248" s="336">
        <v>0</v>
      </c>
      <c r="G248" s="336">
        <v>176482638</v>
      </c>
    </row>
    <row r="249" spans="1:7" ht="14.25" thickBot="1" x14ac:dyDescent="0.35">
      <c r="A249" s="503"/>
      <c r="B249" s="485"/>
      <c r="C249" s="480" t="s">
        <v>713</v>
      </c>
      <c r="D249" s="262" t="s">
        <v>711</v>
      </c>
      <c r="E249" s="336">
        <v>147</v>
      </c>
      <c r="F249" s="336">
        <v>34</v>
      </c>
      <c r="G249" s="336">
        <v>746292919</v>
      </c>
    </row>
    <row r="250" spans="1:7" ht="14.25" thickBot="1" x14ac:dyDescent="0.35">
      <c r="A250" s="503"/>
      <c r="B250" s="485"/>
      <c r="C250" s="481"/>
      <c r="D250" s="262" t="s">
        <v>3</v>
      </c>
      <c r="E250" s="336">
        <v>34</v>
      </c>
      <c r="F250" s="336">
        <v>0</v>
      </c>
      <c r="G250" s="336">
        <v>203112248</v>
      </c>
    </row>
    <row r="251" spans="1:7" ht="14.25" thickBot="1" x14ac:dyDescent="0.35">
      <c r="A251" s="503"/>
      <c r="B251" s="485"/>
      <c r="C251" s="480" t="s">
        <v>714</v>
      </c>
      <c r="D251" s="262" t="s">
        <v>711</v>
      </c>
      <c r="E251" s="336">
        <v>29</v>
      </c>
      <c r="F251" s="336">
        <v>0</v>
      </c>
      <c r="G251" s="336">
        <v>386547508</v>
      </c>
    </row>
    <row r="252" spans="1:7" ht="14.25" thickBot="1" x14ac:dyDescent="0.35">
      <c r="A252" s="503"/>
      <c r="B252" s="481"/>
      <c r="C252" s="481"/>
      <c r="D252" s="262" t="s">
        <v>3</v>
      </c>
      <c r="E252" s="336">
        <v>29</v>
      </c>
      <c r="F252" s="336">
        <v>0</v>
      </c>
      <c r="G252" s="336">
        <v>25668261</v>
      </c>
    </row>
    <row r="253" spans="1:7" ht="14.25" thickBot="1" x14ac:dyDescent="0.35">
      <c r="A253" s="503"/>
      <c r="B253" s="480" t="s">
        <v>715</v>
      </c>
      <c r="C253" s="480" t="s">
        <v>702</v>
      </c>
      <c r="D253" s="262" t="s">
        <v>711</v>
      </c>
      <c r="E253" s="336">
        <v>0</v>
      </c>
      <c r="F253" s="336">
        <v>0</v>
      </c>
      <c r="G253" s="336">
        <v>0</v>
      </c>
    </row>
    <row r="254" spans="1:7" ht="14.25" thickBot="1" x14ac:dyDescent="0.35">
      <c r="A254" s="503"/>
      <c r="B254" s="485"/>
      <c r="C254" s="481"/>
      <c r="D254" s="262" t="s">
        <v>3</v>
      </c>
      <c r="E254" s="336">
        <v>0</v>
      </c>
      <c r="F254" s="336">
        <v>0</v>
      </c>
      <c r="G254" s="336">
        <v>0</v>
      </c>
    </row>
    <row r="255" spans="1:7" ht="14.25" thickBot="1" x14ac:dyDescent="0.35">
      <c r="A255" s="503"/>
      <c r="B255" s="485"/>
      <c r="C255" s="480" t="s">
        <v>712</v>
      </c>
      <c r="D255" s="262" t="s">
        <v>711</v>
      </c>
      <c r="E255" s="336">
        <v>0</v>
      </c>
      <c r="F255" s="336">
        <v>0</v>
      </c>
      <c r="G255" s="336">
        <v>0</v>
      </c>
    </row>
    <row r="256" spans="1:7" ht="14.25" thickBot="1" x14ac:dyDescent="0.35">
      <c r="A256" s="503"/>
      <c r="B256" s="485"/>
      <c r="C256" s="481"/>
      <c r="D256" s="262" t="s">
        <v>3</v>
      </c>
      <c r="E256" s="336">
        <v>0</v>
      </c>
      <c r="F256" s="336">
        <v>0</v>
      </c>
      <c r="G256" s="336">
        <v>0</v>
      </c>
    </row>
    <row r="257" spans="1:7" ht="14.25" thickBot="1" x14ac:dyDescent="0.35">
      <c r="A257" s="503"/>
      <c r="B257" s="485"/>
      <c r="C257" s="480" t="s">
        <v>713</v>
      </c>
      <c r="D257" s="262" t="s">
        <v>711</v>
      </c>
      <c r="E257" s="336">
        <v>0</v>
      </c>
      <c r="F257" s="336">
        <v>0</v>
      </c>
      <c r="G257" s="336">
        <v>0</v>
      </c>
    </row>
    <row r="258" spans="1:7" ht="14.25" thickBot="1" x14ac:dyDescent="0.35">
      <c r="A258" s="503"/>
      <c r="B258" s="485"/>
      <c r="C258" s="481"/>
      <c r="D258" s="262" t="s">
        <v>3</v>
      </c>
      <c r="E258" s="336">
        <v>0</v>
      </c>
      <c r="F258" s="336">
        <v>0</v>
      </c>
      <c r="G258" s="336">
        <v>0</v>
      </c>
    </row>
    <row r="259" spans="1:7" ht="14.25" thickBot="1" x14ac:dyDescent="0.35">
      <c r="A259" s="503"/>
      <c r="B259" s="485"/>
      <c r="C259" s="480" t="s">
        <v>714</v>
      </c>
      <c r="D259" s="262" t="s">
        <v>711</v>
      </c>
      <c r="E259" s="336">
        <v>0</v>
      </c>
      <c r="F259" s="336">
        <v>0</v>
      </c>
      <c r="G259" s="336">
        <v>0</v>
      </c>
    </row>
    <row r="260" spans="1:7" ht="14.25" thickBot="1" x14ac:dyDescent="0.35">
      <c r="A260" s="504"/>
      <c r="B260" s="481"/>
      <c r="C260" s="481"/>
      <c r="D260" s="262" t="s">
        <v>3</v>
      </c>
      <c r="E260" s="336">
        <v>0</v>
      </c>
      <c r="F260" s="336">
        <v>0</v>
      </c>
      <c r="G260" s="336">
        <v>0</v>
      </c>
    </row>
    <row r="261" spans="1:7" ht="14.25" thickBot="1" x14ac:dyDescent="0.35">
      <c r="A261" s="499" t="s">
        <v>716</v>
      </c>
      <c r="B261" s="500"/>
      <c r="C261" s="500"/>
      <c r="D261" s="501"/>
      <c r="E261" s="337">
        <f>SUM(E245:E260)</f>
        <v>354</v>
      </c>
      <c r="F261" s="337">
        <f>SUM(F245:F260)</f>
        <v>93</v>
      </c>
      <c r="G261" s="337">
        <f>SUM(G245:G260)</f>
        <v>6961039187</v>
      </c>
    </row>
    <row r="262" spans="1:7" ht="15" customHeight="1" thickBot="1" x14ac:dyDescent="0.35">
      <c r="A262" s="512" t="s">
        <v>23</v>
      </c>
      <c r="B262" s="483" t="s">
        <v>710</v>
      </c>
      <c r="C262" s="483" t="s">
        <v>702</v>
      </c>
      <c r="D262" s="264" t="s">
        <v>711</v>
      </c>
      <c r="E262" s="338">
        <v>0</v>
      </c>
      <c r="F262" s="338">
        <v>0</v>
      </c>
      <c r="G262" s="338">
        <v>0</v>
      </c>
    </row>
    <row r="263" spans="1:7" ht="14.25" thickBot="1" x14ac:dyDescent="0.35">
      <c r="A263" s="513"/>
      <c r="B263" s="486"/>
      <c r="C263" s="484"/>
      <c r="D263" s="264" t="s">
        <v>3</v>
      </c>
      <c r="E263" s="338">
        <v>0</v>
      </c>
      <c r="F263" s="338">
        <v>0</v>
      </c>
      <c r="G263" s="338">
        <v>0</v>
      </c>
    </row>
    <row r="264" spans="1:7" ht="14.25" thickBot="1" x14ac:dyDescent="0.35">
      <c r="A264" s="513"/>
      <c r="B264" s="486"/>
      <c r="C264" s="483" t="s">
        <v>712</v>
      </c>
      <c r="D264" s="264" t="s">
        <v>711</v>
      </c>
      <c r="E264" s="338">
        <v>0</v>
      </c>
      <c r="F264" s="338">
        <v>0</v>
      </c>
      <c r="G264" s="338">
        <v>0</v>
      </c>
    </row>
    <row r="265" spans="1:7" ht="14.25" thickBot="1" x14ac:dyDescent="0.35">
      <c r="A265" s="513"/>
      <c r="B265" s="486"/>
      <c r="C265" s="484"/>
      <c r="D265" s="264" t="s">
        <v>3</v>
      </c>
      <c r="E265" s="338">
        <v>0</v>
      </c>
      <c r="F265" s="338">
        <v>0</v>
      </c>
      <c r="G265" s="338">
        <v>0</v>
      </c>
    </row>
    <row r="266" spans="1:7" ht="14.25" thickBot="1" x14ac:dyDescent="0.35">
      <c r="A266" s="513"/>
      <c r="B266" s="486"/>
      <c r="C266" s="483" t="s">
        <v>713</v>
      </c>
      <c r="D266" s="264" t="s">
        <v>711</v>
      </c>
      <c r="E266" s="338">
        <v>0</v>
      </c>
      <c r="F266" s="338">
        <v>0</v>
      </c>
      <c r="G266" s="338">
        <v>0</v>
      </c>
    </row>
    <row r="267" spans="1:7" ht="14.25" thickBot="1" x14ac:dyDescent="0.35">
      <c r="A267" s="513"/>
      <c r="B267" s="486"/>
      <c r="C267" s="484"/>
      <c r="D267" s="264" t="s">
        <v>3</v>
      </c>
      <c r="E267" s="338">
        <v>0</v>
      </c>
      <c r="F267" s="338">
        <v>0</v>
      </c>
      <c r="G267" s="338">
        <v>0</v>
      </c>
    </row>
    <row r="268" spans="1:7" ht="14.25" thickBot="1" x14ac:dyDescent="0.35">
      <c r="A268" s="513"/>
      <c r="B268" s="486"/>
      <c r="C268" s="483" t="s">
        <v>714</v>
      </c>
      <c r="D268" s="264" t="s">
        <v>711</v>
      </c>
      <c r="E268" s="338">
        <v>0</v>
      </c>
      <c r="F268" s="338">
        <v>0</v>
      </c>
      <c r="G268" s="338">
        <v>0</v>
      </c>
    </row>
    <row r="269" spans="1:7" ht="14.25" thickBot="1" x14ac:dyDescent="0.35">
      <c r="A269" s="513"/>
      <c r="B269" s="484"/>
      <c r="C269" s="484"/>
      <c r="D269" s="264" t="s">
        <v>3</v>
      </c>
      <c r="E269" s="338">
        <v>0</v>
      </c>
      <c r="F269" s="338">
        <v>0</v>
      </c>
      <c r="G269" s="338">
        <v>0</v>
      </c>
    </row>
    <row r="270" spans="1:7" ht="14.25" thickBot="1" x14ac:dyDescent="0.35">
      <c r="A270" s="513"/>
      <c r="B270" s="483" t="s">
        <v>715</v>
      </c>
      <c r="C270" s="483" t="s">
        <v>702</v>
      </c>
      <c r="D270" s="264" t="s">
        <v>711</v>
      </c>
      <c r="E270" s="338">
        <v>0</v>
      </c>
      <c r="F270" s="338">
        <v>0</v>
      </c>
      <c r="G270" s="338">
        <v>0</v>
      </c>
    </row>
    <row r="271" spans="1:7" ht="14.25" thickBot="1" x14ac:dyDescent="0.35">
      <c r="A271" s="513"/>
      <c r="B271" s="486"/>
      <c r="C271" s="484"/>
      <c r="D271" s="264" t="s">
        <v>3</v>
      </c>
      <c r="E271" s="338">
        <v>0</v>
      </c>
      <c r="F271" s="338">
        <v>0</v>
      </c>
      <c r="G271" s="338">
        <v>0</v>
      </c>
    </row>
    <row r="272" spans="1:7" ht="14.25" thickBot="1" x14ac:dyDescent="0.35">
      <c r="A272" s="513"/>
      <c r="B272" s="486"/>
      <c r="C272" s="483" t="s">
        <v>712</v>
      </c>
      <c r="D272" s="264" t="s">
        <v>711</v>
      </c>
      <c r="E272" s="338">
        <v>0</v>
      </c>
      <c r="F272" s="338">
        <v>0</v>
      </c>
      <c r="G272" s="338">
        <v>0</v>
      </c>
    </row>
    <row r="273" spans="1:7" ht="14.25" thickBot="1" x14ac:dyDescent="0.35">
      <c r="A273" s="513"/>
      <c r="B273" s="486"/>
      <c r="C273" s="484"/>
      <c r="D273" s="264" t="s">
        <v>3</v>
      </c>
      <c r="E273" s="338">
        <v>0</v>
      </c>
      <c r="F273" s="338">
        <v>0</v>
      </c>
      <c r="G273" s="338">
        <v>0</v>
      </c>
    </row>
    <row r="274" spans="1:7" ht="14.25" thickBot="1" x14ac:dyDescent="0.35">
      <c r="A274" s="513"/>
      <c r="B274" s="486"/>
      <c r="C274" s="483" t="s">
        <v>713</v>
      </c>
      <c r="D274" s="264" t="s">
        <v>711</v>
      </c>
      <c r="E274" s="338">
        <v>0</v>
      </c>
      <c r="F274" s="338">
        <v>0</v>
      </c>
      <c r="G274" s="338">
        <v>0</v>
      </c>
    </row>
    <row r="275" spans="1:7" ht="14.25" thickBot="1" x14ac:dyDescent="0.35">
      <c r="A275" s="513"/>
      <c r="B275" s="486"/>
      <c r="C275" s="484"/>
      <c r="D275" s="264" t="s">
        <v>3</v>
      </c>
      <c r="E275" s="338">
        <v>0</v>
      </c>
      <c r="F275" s="338">
        <v>0</v>
      </c>
      <c r="G275" s="338">
        <v>0</v>
      </c>
    </row>
    <row r="276" spans="1:7" ht="14.25" thickBot="1" x14ac:dyDescent="0.35">
      <c r="A276" s="513"/>
      <c r="B276" s="486"/>
      <c r="C276" s="483" t="s">
        <v>714</v>
      </c>
      <c r="D276" s="264" t="s">
        <v>711</v>
      </c>
      <c r="E276" s="338">
        <v>0</v>
      </c>
      <c r="F276" s="338">
        <v>0</v>
      </c>
      <c r="G276" s="338">
        <v>0</v>
      </c>
    </row>
    <row r="277" spans="1:7" ht="14.25" thickBot="1" x14ac:dyDescent="0.35">
      <c r="A277" s="513"/>
      <c r="B277" s="486"/>
      <c r="C277" s="486"/>
      <c r="D277" s="265" t="s">
        <v>3</v>
      </c>
      <c r="E277" s="338">
        <v>0</v>
      </c>
      <c r="F277" s="338">
        <v>0</v>
      </c>
      <c r="G277" s="338">
        <v>0</v>
      </c>
    </row>
    <row r="278" spans="1:7" ht="14.25" thickBot="1" x14ac:dyDescent="0.35">
      <c r="A278" s="499" t="s">
        <v>716</v>
      </c>
      <c r="B278" s="500"/>
      <c r="C278" s="500"/>
      <c r="D278" s="500"/>
      <c r="E278" s="339">
        <v>0</v>
      </c>
      <c r="F278" s="339">
        <v>0</v>
      </c>
      <c r="G278" s="340">
        <v>0</v>
      </c>
    </row>
    <row r="279" spans="1:7" ht="15" customHeight="1" thickBot="1" x14ac:dyDescent="0.35">
      <c r="A279" s="503" t="s">
        <v>24</v>
      </c>
      <c r="B279" s="485" t="s">
        <v>710</v>
      </c>
      <c r="C279" s="485" t="s">
        <v>702</v>
      </c>
      <c r="D279" s="262" t="s">
        <v>711</v>
      </c>
      <c r="E279" s="336">
        <v>7</v>
      </c>
      <c r="F279" s="336">
        <v>0</v>
      </c>
      <c r="G279" s="336">
        <v>28026937</v>
      </c>
    </row>
    <row r="280" spans="1:7" ht="14.25" thickBot="1" x14ac:dyDescent="0.35">
      <c r="A280" s="503"/>
      <c r="B280" s="485"/>
      <c r="C280" s="481"/>
      <c r="D280" s="262" t="s">
        <v>3</v>
      </c>
      <c r="E280" s="336">
        <v>0</v>
      </c>
      <c r="F280" s="336">
        <v>0</v>
      </c>
      <c r="G280" s="336">
        <v>0</v>
      </c>
    </row>
    <row r="281" spans="1:7" ht="14.25" thickBot="1" x14ac:dyDescent="0.35">
      <c r="A281" s="503"/>
      <c r="B281" s="485"/>
      <c r="C281" s="480" t="s">
        <v>712</v>
      </c>
      <c r="D281" s="262" t="s">
        <v>711</v>
      </c>
      <c r="E281" s="336">
        <v>1</v>
      </c>
      <c r="F281" s="336">
        <v>0</v>
      </c>
      <c r="G281" s="521">
        <v>22054898</v>
      </c>
    </row>
    <row r="282" spans="1:7" ht="16.5" customHeight="1" thickBot="1" x14ac:dyDescent="0.35">
      <c r="A282" s="503"/>
      <c r="B282" s="485"/>
      <c r="C282" s="481"/>
      <c r="D282" s="262" t="s">
        <v>3</v>
      </c>
      <c r="E282" s="336">
        <v>2</v>
      </c>
      <c r="F282" s="336">
        <v>0</v>
      </c>
      <c r="G282" s="522"/>
    </row>
    <row r="283" spans="1:7" ht="14.25" thickBot="1" x14ac:dyDescent="0.35">
      <c r="A283" s="503"/>
      <c r="B283" s="485"/>
      <c r="C283" s="480" t="s">
        <v>713</v>
      </c>
      <c r="D283" s="262" t="s">
        <v>711</v>
      </c>
      <c r="E283" s="336">
        <v>0</v>
      </c>
      <c r="F283" s="336">
        <v>0</v>
      </c>
      <c r="G283" s="336">
        <v>0</v>
      </c>
    </row>
    <row r="284" spans="1:7" ht="14.25" thickBot="1" x14ac:dyDescent="0.35">
      <c r="A284" s="503"/>
      <c r="B284" s="485"/>
      <c r="C284" s="481"/>
      <c r="D284" s="262" t="s">
        <v>3</v>
      </c>
      <c r="E284" s="336">
        <v>0</v>
      </c>
      <c r="F284" s="336">
        <v>0</v>
      </c>
      <c r="G284" s="336">
        <v>0</v>
      </c>
    </row>
    <row r="285" spans="1:7" ht="14.25" thickBot="1" x14ac:dyDescent="0.35">
      <c r="A285" s="503"/>
      <c r="B285" s="485"/>
      <c r="C285" s="480" t="s">
        <v>714</v>
      </c>
      <c r="D285" s="262" t="s">
        <v>711</v>
      </c>
      <c r="E285" s="336">
        <v>13</v>
      </c>
      <c r="F285" s="336">
        <v>0</v>
      </c>
      <c r="G285" s="336">
        <v>2992411</v>
      </c>
    </row>
    <row r="286" spans="1:7" ht="14.25" thickBot="1" x14ac:dyDescent="0.35">
      <c r="A286" s="503"/>
      <c r="B286" s="481"/>
      <c r="C286" s="481"/>
      <c r="D286" s="262" t="s">
        <v>3</v>
      </c>
      <c r="E286" s="336">
        <v>0</v>
      </c>
      <c r="F286" s="336">
        <v>0</v>
      </c>
      <c r="G286" s="336">
        <v>0</v>
      </c>
    </row>
    <row r="287" spans="1:7" ht="14.25" thickBot="1" x14ac:dyDescent="0.35">
      <c r="A287" s="503"/>
      <c r="B287" s="480" t="s">
        <v>715</v>
      </c>
      <c r="C287" s="480" t="s">
        <v>702</v>
      </c>
      <c r="D287" s="262" t="s">
        <v>711</v>
      </c>
      <c r="E287" s="336">
        <v>40</v>
      </c>
      <c r="F287" s="336">
        <v>0</v>
      </c>
      <c r="G287" s="336"/>
    </row>
    <row r="288" spans="1:7" ht="14.25" thickBot="1" x14ac:dyDescent="0.35">
      <c r="A288" s="503"/>
      <c r="B288" s="485"/>
      <c r="C288" s="481"/>
      <c r="D288" s="262" t="s">
        <v>3</v>
      </c>
      <c r="E288" s="336">
        <v>0</v>
      </c>
      <c r="F288" s="336">
        <v>0</v>
      </c>
      <c r="G288" s="336">
        <v>0</v>
      </c>
    </row>
    <row r="289" spans="1:7" ht="14.25" thickBot="1" x14ac:dyDescent="0.35">
      <c r="A289" s="503"/>
      <c r="B289" s="485"/>
      <c r="C289" s="480" t="s">
        <v>712</v>
      </c>
      <c r="D289" s="262" t="s">
        <v>711</v>
      </c>
      <c r="E289" s="336">
        <v>0</v>
      </c>
      <c r="F289" s="336">
        <v>0</v>
      </c>
      <c r="G289" s="336">
        <v>0</v>
      </c>
    </row>
    <row r="290" spans="1:7" ht="14.25" thickBot="1" x14ac:dyDescent="0.35">
      <c r="A290" s="503"/>
      <c r="B290" s="485"/>
      <c r="C290" s="481"/>
      <c r="D290" s="262" t="s">
        <v>3</v>
      </c>
      <c r="E290" s="336">
        <v>0</v>
      </c>
      <c r="F290" s="336">
        <v>0</v>
      </c>
      <c r="G290" s="336">
        <v>0</v>
      </c>
    </row>
    <row r="291" spans="1:7" ht="14.25" thickBot="1" x14ac:dyDescent="0.35">
      <c r="A291" s="503"/>
      <c r="B291" s="485"/>
      <c r="C291" s="480" t="s">
        <v>713</v>
      </c>
      <c r="D291" s="262" t="s">
        <v>711</v>
      </c>
      <c r="E291" s="336">
        <v>0</v>
      </c>
      <c r="F291" s="336">
        <v>0</v>
      </c>
      <c r="G291" s="336">
        <v>0</v>
      </c>
    </row>
    <row r="292" spans="1:7" ht="14.25" thickBot="1" x14ac:dyDescent="0.35">
      <c r="A292" s="503"/>
      <c r="B292" s="485"/>
      <c r="C292" s="481"/>
      <c r="D292" s="262" t="s">
        <v>3</v>
      </c>
      <c r="E292" s="336">
        <v>0</v>
      </c>
      <c r="F292" s="336">
        <v>0</v>
      </c>
      <c r="G292" s="336">
        <v>0</v>
      </c>
    </row>
    <row r="293" spans="1:7" ht="14.25" thickBot="1" x14ac:dyDescent="0.35">
      <c r="A293" s="503"/>
      <c r="B293" s="485"/>
      <c r="C293" s="480" t="s">
        <v>714</v>
      </c>
      <c r="D293" s="262" t="s">
        <v>711</v>
      </c>
      <c r="E293" s="336">
        <v>0</v>
      </c>
      <c r="F293" s="336">
        <v>0</v>
      </c>
      <c r="G293" s="336">
        <v>0</v>
      </c>
    </row>
    <row r="294" spans="1:7" ht="14.25" thickBot="1" x14ac:dyDescent="0.35">
      <c r="A294" s="504"/>
      <c r="B294" s="481"/>
      <c r="C294" s="481"/>
      <c r="D294" s="262" t="s">
        <v>3</v>
      </c>
      <c r="E294" s="336">
        <v>0</v>
      </c>
      <c r="F294" s="336">
        <v>0</v>
      </c>
      <c r="G294" s="336">
        <v>0</v>
      </c>
    </row>
    <row r="295" spans="1:7" ht="14.25" thickBot="1" x14ac:dyDescent="0.35">
      <c r="A295" s="499" t="s">
        <v>716</v>
      </c>
      <c r="B295" s="500"/>
      <c r="C295" s="500"/>
      <c r="D295" s="501"/>
      <c r="E295" s="339">
        <f>SUM(E279:E294)</f>
        <v>63</v>
      </c>
      <c r="F295" s="339">
        <f>SUM(F279:F294)</f>
        <v>0</v>
      </c>
      <c r="G295" s="339">
        <v>60197621</v>
      </c>
    </row>
    <row r="296" spans="1:7" x14ac:dyDescent="0.3">
      <c r="A296" s="266" t="s">
        <v>718</v>
      </c>
      <c r="B296" s="267"/>
      <c r="C296" s="267"/>
      <c r="D296" s="268"/>
      <c r="E296" s="269">
        <f>E295+E278+E261+E244+E227+E210+E193+E176+E159+E142+E125+E108+E91+E74+E57+E40+E23</f>
        <v>9439</v>
      </c>
      <c r="F296" s="269">
        <f>F295+F278+F261+F244+F227+F210+F193+F176+F159+F142+F125+F108+F91+F74+F57+F40+F23</f>
        <v>666</v>
      </c>
      <c r="G296" s="269">
        <f>G295+G278+G261+G244+G227+G210+G193+G176+G159+G142+G125+G108+G91+G74+G57+G40+G23</f>
        <v>131477493298.89</v>
      </c>
    </row>
    <row r="297" spans="1:7" x14ac:dyDescent="0.3">
      <c r="A297" s="259" t="s">
        <v>1450</v>
      </c>
      <c r="B297" s="487"/>
      <c r="C297" s="487"/>
      <c r="D297" s="487"/>
      <c r="E297" s="487"/>
      <c r="F297" s="249"/>
      <c r="G297" s="487"/>
    </row>
    <row r="298" spans="1:7" x14ac:dyDescent="0.3">
      <c r="F298" s="498"/>
    </row>
  </sheetData>
  <mergeCells count="6">
    <mergeCell ref="A5:A6"/>
    <mergeCell ref="G5:G6"/>
    <mergeCell ref="E5:F5"/>
    <mergeCell ref="C5:C6"/>
    <mergeCell ref="D5:D6"/>
    <mergeCell ref="B5:B6"/>
  </mergeCells>
  <pageMargins left="0.7" right="0.7" top="0.75" bottom="0.75" header="0.3" footer="0.3"/>
  <ignoredErrors>
    <ignoredError sqref="E295:F295 G108" formulaRange="1"/>
  </ignoredErrors>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74"/>
  <sheetViews>
    <sheetView topLeftCell="A868" zoomScale="85" zoomScaleNormal="85" workbookViewId="0">
      <selection activeCell="E873" sqref="E873"/>
    </sheetView>
  </sheetViews>
  <sheetFormatPr baseColWidth="10" defaultColWidth="11.5703125" defaultRowHeight="13.5" x14ac:dyDescent="0.3"/>
  <cols>
    <col min="1" max="1" width="11.5703125" style="30"/>
    <col min="2" max="2" width="15.7109375" style="30" customWidth="1"/>
    <col min="3" max="3" width="11.5703125" style="30"/>
    <col min="4" max="4" width="20.7109375" style="30" customWidth="1"/>
    <col min="5" max="6" width="13.140625" style="30" bestFit="1" customWidth="1"/>
    <col min="7" max="7" width="12" style="30" customWidth="1"/>
    <col min="8" max="16384" width="11.5703125" style="30"/>
  </cols>
  <sheetData>
    <row r="1" spans="1:9" ht="15" x14ac:dyDescent="0.3">
      <c r="A1" s="2" t="s">
        <v>1451</v>
      </c>
    </row>
    <row r="3" spans="1:9" ht="35.450000000000003" customHeight="1" thickBot="1" x14ac:dyDescent="0.35">
      <c r="A3" s="536" t="s">
        <v>1</v>
      </c>
      <c r="B3" s="531" t="s">
        <v>1586</v>
      </c>
      <c r="C3" s="531" t="s">
        <v>720</v>
      </c>
      <c r="D3" s="536" t="s">
        <v>1014</v>
      </c>
      <c r="E3" s="533" t="s">
        <v>1016</v>
      </c>
      <c r="F3" s="533"/>
      <c r="G3" s="533" t="s">
        <v>1162</v>
      </c>
      <c r="H3" s="533"/>
      <c r="I3" s="531" t="s">
        <v>1163</v>
      </c>
    </row>
    <row r="4" spans="1:9" ht="54.75" thickBot="1" x14ac:dyDescent="0.35">
      <c r="A4" s="537"/>
      <c r="B4" s="532"/>
      <c r="C4" s="532"/>
      <c r="D4" s="537"/>
      <c r="E4" s="32" t="s">
        <v>1602</v>
      </c>
      <c r="F4" s="18" t="s">
        <v>1601</v>
      </c>
      <c r="G4" s="17" t="s">
        <v>1017</v>
      </c>
      <c r="H4" s="18" t="s">
        <v>1164</v>
      </c>
      <c r="I4" s="532"/>
    </row>
    <row r="5" spans="1:9" ht="54" x14ac:dyDescent="0.3">
      <c r="A5" s="20" t="s">
        <v>1587</v>
      </c>
      <c r="B5" s="21" t="s">
        <v>721</v>
      </c>
      <c r="C5" s="21" t="s">
        <v>722</v>
      </c>
      <c r="D5" s="25" t="s">
        <v>1584</v>
      </c>
      <c r="E5" s="7">
        <v>35845687</v>
      </c>
      <c r="F5" s="8">
        <v>43831</v>
      </c>
      <c r="G5" s="26" t="s">
        <v>728</v>
      </c>
      <c r="H5" s="4" t="s">
        <v>1588</v>
      </c>
      <c r="I5" s="4" t="s">
        <v>1589</v>
      </c>
    </row>
    <row r="6" spans="1:9" ht="54" x14ac:dyDescent="0.3">
      <c r="A6" s="20" t="s">
        <v>1587</v>
      </c>
      <c r="B6" s="21" t="s">
        <v>723</v>
      </c>
      <c r="C6" s="21" t="s">
        <v>722</v>
      </c>
      <c r="D6" s="25" t="s">
        <v>1584</v>
      </c>
      <c r="E6" s="7">
        <v>29057839</v>
      </c>
      <c r="F6" s="8">
        <v>43831</v>
      </c>
      <c r="G6" s="26" t="s">
        <v>728</v>
      </c>
      <c r="H6" s="4" t="s">
        <v>1588</v>
      </c>
      <c r="I6" s="4" t="s">
        <v>1589</v>
      </c>
    </row>
    <row r="7" spans="1:9" ht="54" x14ac:dyDescent="0.3">
      <c r="A7" s="20" t="s">
        <v>1587</v>
      </c>
      <c r="B7" s="21" t="s">
        <v>724</v>
      </c>
      <c r="C7" s="21" t="s">
        <v>722</v>
      </c>
      <c r="D7" s="25" t="s">
        <v>1584</v>
      </c>
      <c r="E7" s="7">
        <v>16480628</v>
      </c>
      <c r="F7" s="8">
        <v>43831</v>
      </c>
      <c r="G7" s="26" t="s">
        <v>728</v>
      </c>
      <c r="H7" s="4" t="s">
        <v>1588</v>
      </c>
      <c r="I7" s="4" t="s">
        <v>1589</v>
      </c>
    </row>
    <row r="8" spans="1:9" ht="54" x14ac:dyDescent="0.3">
      <c r="A8" s="20" t="s">
        <v>1587</v>
      </c>
      <c r="B8" s="21" t="s">
        <v>724</v>
      </c>
      <c r="C8" s="21" t="s">
        <v>722</v>
      </c>
      <c r="D8" s="25" t="s">
        <v>1584</v>
      </c>
      <c r="E8" s="7">
        <v>19277052</v>
      </c>
      <c r="F8" s="8">
        <v>43836</v>
      </c>
      <c r="G8" s="26" t="s">
        <v>728</v>
      </c>
      <c r="H8" s="4" t="s">
        <v>1588</v>
      </c>
      <c r="I8" s="4" t="s">
        <v>1589</v>
      </c>
    </row>
    <row r="9" spans="1:9" ht="54" x14ac:dyDescent="0.3">
      <c r="A9" s="20" t="s">
        <v>1587</v>
      </c>
      <c r="B9" s="21" t="s">
        <v>724</v>
      </c>
      <c r="C9" s="21" t="s">
        <v>722</v>
      </c>
      <c r="D9" s="25" t="s">
        <v>1584</v>
      </c>
      <c r="E9" s="7">
        <v>6494691</v>
      </c>
      <c r="F9" s="8">
        <v>43836</v>
      </c>
      <c r="G9" s="26" t="s">
        <v>728</v>
      </c>
      <c r="H9" s="4" t="s">
        <v>1588</v>
      </c>
      <c r="I9" s="4" t="s">
        <v>1589</v>
      </c>
    </row>
    <row r="10" spans="1:9" ht="54" x14ac:dyDescent="0.3">
      <c r="A10" s="20" t="s">
        <v>1587</v>
      </c>
      <c r="B10" s="21" t="s">
        <v>724</v>
      </c>
      <c r="C10" s="21" t="s">
        <v>722</v>
      </c>
      <c r="D10" s="25" t="s">
        <v>1584</v>
      </c>
      <c r="E10" s="7">
        <v>16040358</v>
      </c>
      <c r="F10" s="8">
        <v>43880</v>
      </c>
      <c r="G10" s="26" t="s">
        <v>728</v>
      </c>
      <c r="H10" s="4" t="s">
        <v>1588</v>
      </c>
      <c r="I10" s="4" t="s">
        <v>1589</v>
      </c>
    </row>
    <row r="11" spans="1:9" ht="54" x14ac:dyDescent="0.3">
      <c r="A11" s="20" t="s">
        <v>1587</v>
      </c>
      <c r="B11" s="21" t="s">
        <v>724</v>
      </c>
      <c r="C11" s="21" t="s">
        <v>722</v>
      </c>
      <c r="D11" s="25" t="s">
        <v>1584</v>
      </c>
      <c r="E11" s="7">
        <v>10311157</v>
      </c>
      <c r="F11" s="8">
        <v>43900</v>
      </c>
      <c r="G11" s="26" t="s">
        <v>728</v>
      </c>
      <c r="H11" s="4" t="s">
        <v>1588</v>
      </c>
      <c r="I11" s="4" t="s">
        <v>1589</v>
      </c>
    </row>
    <row r="12" spans="1:9" ht="54" x14ac:dyDescent="0.3">
      <c r="A12" s="20" t="s">
        <v>1587</v>
      </c>
      <c r="B12" s="21" t="s">
        <v>724</v>
      </c>
      <c r="C12" s="21" t="s">
        <v>722</v>
      </c>
      <c r="D12" s="25" t="s">
        <v>1584</v>
      </c>
      <c r="E12" s="7">
        <v>16040358</v>
      </c>
      <c r="F12" s="8">
        <v>43900</v>
      </c>
      <c r="G12" s="26" t="s">
        <v>728</v>
      </c>
      <c r="H12" s="4" t="s">
        <v>1588</v>
      </c>
      <c r="I12" s="4" t="s">
        <v>1589</v>
      </c>
    </row>
    <row r="13" spans="1:9" ht="54" x14ac:dyDescent="0.3">
      <c r="A13" s="20" t="s">
        <v>1587</v>
      </c>
      <c r="B13" s="21" t="s">
        <v>724</v>
      </c>
      <c r="C13" s="21" t="s">
        <v>722</v>
      </c>
      <c r="D13" s="25" t="s">
        <v>1584</v>
      </c>
      <c r="E13" s="7">
        <v>10311157</v>
      </c>
      <c r="F13" s="8">
        <v>43943</v>
      </c>
      <c r="G13" s="26" t="s">
        <v>728</v>
      </c>
      <c r="H13" s="4" t="s">
        <v>1588</v>
      </c>
      <c r="I13" s="4" t="s">
        <v>1589</v>
      </c>
    </row>
    <row r="14" spans="1:9" ht="54" x14ac:dyDescent="0.3">
      <c r="A14" s="20" t="s">
        <v>1587</v>
      </c>
      <c r="B14" s="21" t="s">
        <v>724</v>
      </c>
      <c r="C14" s="21" t="s">
        <v>722</v>
      </c>
      <c r="D14" s="25" t="s">
        <v>1584</v>
      </c>
      <c r="E14" s="7">
        <v>13748211</v>
      </c>
      <c r="F14" s="8">
        <v>43943</v>
      </c>
      <c r="G14" s="26" t="s">
        <v>728</v>
      </c>
      <c r="H14" s="4" t="s">
        <v>1588</v>
      </c>
      <c r="I14" s="4" t="s">
        <v>1589</v>
      </c>
    </row>
    <row r="15" spans="1:9" ht="54" x14ac:dyDescent="0.3">
      <c r="A15" s="20" t="s">
        <v>1587</v>
      </c>
      <c r="B15" s="21" t="s">
        <v>724</v>
      </c>
      <c r="C15" s="21" t="s">
        <v>722</v>
      </c>
      <c r="D15" s="25" t="s">
        <v>1584</v>
      </c>
      <c r="E15" s="7">
        <v>21387144</v>
      </c>
      <c r="F15" s="8">
        <v>43952</v>
      </c>
      <c r="G15" s="26" t="s">
        <v>728</v>
      </c>
      <c r="H15" s="4" t="s">
        <v>1588</v>
      </c>
      <c r="I15" s="4" t="s">
        <v>1589</v>
      </c>
    </row>
    <row r="16" spans="1:9" ht="81" x14ac:dyDescent="0.3">
      <c r="A16" s="20" t="s">
        <v>1587</v>
      </c>
      <c r="B16" s="21" t="s">
        <v>725</v>
      </c>
      <c r="C16" s="21" t="s">
        <v>722</v>
      </c>
      <c r="D16" s="25" t="s">
        <v>1585</v>
      </c>
      <c r="E16" s="7">
        <v>3984832</v>
      </c>
      <c r="F16" s="8">
        <v>43952</v>
      </c>
      <c r="G16" s="26" t="s">
        <v>728</v>
      </c>
      <c r="H16" s="4" t="s">
        <v>1588</v>
      </c>
      <c r="I16" s="4" t="s">
        <v>1589</v>
      </c>
    </row>
    <row r="17" spans="1:9" ht="81" x14ac:dyDescent="0.3">
      <c r="A17" s="20" t="s">
        <v>1587</v>
      </c>
      <c r="B17" s="21" t="s">
        <v>725</v>
      </c>
      <c r="C17" s="21" t="s">
        <v>722</v>
      </c>
      <c r="D17" s="25" t="s">
        <v>1585</v>
      </c>
      <c r="E17" s="7">
        <v>2061120</v>
      </c>
      <c r="F17" s="8">
        <v>43952</v>
      </c>
      <c r="G17" s="26" t="s">
        <v>728</v>
      </c>
      <c r="H17" s="4" t="s">
        <v>1588</v>
      </c>
      <c r="I17" s="4" t="s">
        <v>1589</v>
      </c>
    </row>
    <row r="18" spans="1:9" ht="40.5" x14ac:dyDescent="0.3">
      <c r="A18" s="20" t="s">
        <v>1587</v>
      </c>
      <c r="B18" s="21" t="s">
        <v>726</v>
      </c>
      <c r="C18" s="21" t="s">
        <v>722</v>
      </c>
      <c r="D18" s="25" t="s">
        <v>1590</v>
      </c>
      <c r="E18" s="7">
        <v>5700000</v>
      </c>
      <c r="F18" s="8">
        <v>43952</v>
      </c>
      <c r="G18" s="26" t="s">
        <v>728</v>
      </c>
      <c r="H18" s="4" t="s">
        <v>1588</v>
      </c>
      <c r="I18" s="4" t="s">
        <v>1589</v>
      </c>
    </row>
    <row r="19" spans="1:9" ht="40.5" x14ac:dyDescent="0.3">
      <c r="A19" s="20" t="s">
        <v>1587</v>
      </c>
      <c r="B19" s="21" t="s">
        <v>727</v>
      </c>
      <c r="C19" s="21" t="s">
        <v>722</v>
      </c>
      <c r="D19" s="25" t="s">
        <v>1590</v>
      </c>
      <c r="E19" s="7">
        <v>4543000</v>
      </c>
      <c r="F19" s="8">
        <v>43991</v>
      </c>
      <c r="G19" s="26" t="s">
        <v>728</v>
      </c>
      <c r="H19" s="4" t="s">
        <v>1588</v>
      </c>
      <c r="I19" s="4" t="s">
        <v>1589</v>
      </c>
    </row>
    <row r="20" spans="1:9" s="298" customFormat="1" x14ac:dyDescent="0.3">
      <c r="A20" s="9" t="s">
        <v>1591</v>
      </c>
      <c r="B20" s="23" t="s">
        <v>729</v>
      </c>
      <c r="C20" s="23" t="s">
        <v>1592</v>
      </c>
      <c r="D20" s="9" t="s">
        <v>1593</v>
      </c>
      <c r="E20" s="10">
        <v>14430000</v>
      </c>
      <c r="F20" s="11">
        <v>2020</v>
      </c>
      <c r="G20" s="9" t="s">
        <v>728</v>
      </c>
      <c r="H20" s="9" t="s">
        <v>1588</v>
      </c>
      <c r="I20" s="9" t="s">
        <v>1594</v>
      </c>
    </row>
    <row r="21" spans="1:9" ht="27" x14ac:dyDescent="0.3">
      <c r="A21" s="20" t="s">
        <v>1595</v>
      </c>
      <c r="B21" s="21" t="s">
        <v>1596</v>
      </c>
      <c r="C21" s="21" t="s">
        <v>731</v>
      </c>
      <c r="D21" s="20" t="s">
        <v>1015</v>
      </c>
      <c r="E21" s="7">
        <v>85288725</v>
      </c>
      <c r="F21" s="8">
        <v>43845</v>
      </c>
      <c r="G21" s="20" t="s">
        <v>1588</v>
      </c>
      <c r="H21" s="4" t="s">
        <v>1588</v>
      </c>
      <c r="I21" s="4" t="s">
        <v>1589</v>
      </c>
    </row>
    <row r="22" spans="1:9" ht="27" x14ac:dyDescent="0.3">
      <c r="A22" s="20" t="s">
        <v>1595</v>
      </c>
      <c r="B22" s="21" t="s">
        <v>730</v>
      </c>
      <c r="C22" s="21" t="s">
        <v>731</v>
      </c>
      <c r="D22" s="20" t="s">
        <v>1015</v>
      </c>
      <c r="E22" s="7">
        <v>87128387</v>
      </c>
      <c r="F22" s="8">
        <v>43875</v>
      </c>
      <c r="G22" s="20" t="s">
        <v>1588</v>
      </c>
      <c r="H22" s="4" t="s">
        <v>1588</v>
      </c>
      <c r="I22" s="4" t="s">
        <v>1589</v>
      </c>
    </row>
    <row r="23" spans="1:9" ht="27" x14ac:dyDescent="0.3">
      <c r="A23" s="20" t="s">
        <v>1595</v>
      </c>
      <c r="B23" s="21" t="s">
        <v>730</v>
      </c>
      <c r="C23" s="21" t="s">
        <v>731</v>
      </c>
      <c r="D23" s="20" t="s">
        <v>1015</v>
      </c>
      <c r="E23" s="7">
        <v>87638113</v>
      </c>
      <c r="F23" s="8">
        <v>43903</v>
      </c>
      <c r="G23" s="20" t="s">
        <v>1588</v>
      </c>
      <c r="H23" s="4" t="s">
        <v>1588</v>
      </c>
      <c r="I23" s="4" t="s">
        <v>1589</v>
      </c>
    </row>
    <row r="24" spans="1:9" ht="27" x14ac:dyDescent="0.3">
      <c r="A24" s="20" t="s">
        <v>1595</v>
      </c>
      <c r="B24" s="21" t="s">
        <v>730</v>
      </c>
      <c r="C24" s="21" t="s">
        <v>731</v>
      </c>
      <c r="D24" s="20" t="s">
        <v>1015</v>
      </c>
      <c r="E24" s="7">
        <v>82637123</v>
      </c>
      <c r="F24" s="8">
        <v>43943</v>
      </c>
      <c r="G24" s="20" t="s">
        <v>1588</v>
      </c>
      <c r="H24" s="4" t="s">
        <v>1588</v>
      </c>
      <c r="I24" s="4" t="s">
        <v>1589</v>
      </c>
    </row>
    <row r="25" spans="1:9" ht="27" x14ac:dyDescent="0.3">
      <c r="A25" s="20" t="s">
        <v>1595</v>
      </c>
      <c r="B25" s="21" t="s">
        <v>730</v>
      </c>
      <c r="C25" s="21" t="s">
        <v>731</v>
      </c>
      <c r="D25" s="20" t="s">
        <v>1015</v>
      </c>
      <c r="E25" s="7">
        <v>88449707</v>
      </c>
      <c r="F25" s="8">
        <v>43962</v>
      </c>
      <c r="G25" s="20" t="s">
        <v>1588</v>
      </c>
      <c r="H25" s="4" t="s">
        <v>1588</v>
      </c>
      <c r="I25" s="4" t="s">
        <v>1589</v>
      </c>
    </row>
    <row r="26" spans="1:9" ht="27" x14ac:dyDescent="0.3">
      <c r="A26" s="20" t="s">
        <v>1595</v>
      </c>
      <c r="B26" s="21" t="s">
        <v>730</v>
      </c>
      <c r="C26" s="21" t="s">
        <v>731</v>
      </c>
      <c r="D26" s="20" t="s">
        <v>1015</v>
      </c>
      <c r="E26" s="7">
        <v>79457429</v>
      </c>
      <c r="F26" s="8">
        <v>43997</v>
      </c>
      <c r="G26" s="20" t="s">
        <v>1588</v>
      </c>
      <c r="H26" s="4" t="s">
        <v>1588</v>
      </c>
      <c r="I26" s="4" t="s">
        <v>1589</v>
      </c>
    </row>
    <row r="27" spans="1:9" ht="27" x14ac:dyDescent="0.3">
      <c r="A27" s="20" t="s">
        <v>1595</v>
      </c>
      <c r="B27" s="21" t="s">
        <v>730</v>
      </c>
      <c r="C27" s="21" t="s">
        <v>731</v>
      </c>
      <c r="D27" s="20" t="s">
        <v>1015</v>
      </c>
      <c r="E27" s="7">
        <v>112716069</v>
      </c>
      <c r="F27" s="8">
        <v>44027</v>
      </c>
      <c r="G27" s="20" t="s">
        <v>1588</v>
      </c>
      <c r="H27" s="4" t="s">
        <v>1588</v>
      </c>
      <c r="I27" s="4" t="s">
        <v>1589</v>
      </c>
    </row>
    <row r="28" spans="1:9" ht="27" x14ac:dyDescent="0.3">
      <c r="A28" s="20" t="s">
        <v>1595</v>
      </c>
      <c r="B28" s="21" t="s">
        <v>730</v>
      </c>
      <c r="C28" s="21" t="s">
        <v>731</v>
      </c>
      <c r="D28" s="20" t="s">
        <v>1015</v>
      </c>
      <c r="E28" s="7">
        <v>61000331</v>
      </c>
      <c r="F28" s="8">
        <v>44060</v>
      </c>
      <c r="G28" s="20" t="s">
        <v>1588</v>
      </c>
      <c r="H28" s="4" t="s">
        <v>1588</v>
      </c>
      <c r="I28" s="4" t="s">
        <v>1589</v>
      </c>
    </row>
    <row r="29" spans="1:9" ht="27" x14ac:dyDescent="0.3">
      <c r="A29" s="20" t="s">
        <v>1595</v>
      </c>
      <c r="B29" s="21" t="s">
        <v>730</v>
      </c>
      <c r="C29" s="21" t="s">
        <v>731</v>
      </c>
      <c r="D29" s="20" t="s">
        <v>1015</v>
      </c>
      <c r="E29" s="7">
        <v>47617226</v>
      </c>
      <c r="F29" s="8">
        <v>44089</v>
      </c>
      <c r="G29" s="20" t="s">
        <v>1588</v>
      </c>
      <c r="H29" s="4" t="s">
        <v>1588</v>
      </c>
      <c r="I29" s="4" t="s">
        <v>1589</v>
      </c>
    </row>
    <row r="30" spans="1:9" ht="27" x14ac:dyDescent="0.3">
      <c r="A30" s="20" t="s">
        <v>1595</v>
      </c>
      <c r="B30" s="21" t="s">
        <v>730</v>
      </c>
      <c r="C30" s="21" t="s">
        <v>731</v>
      </c>
      <c r="D30" s="20" t="s">
        <v>1015</v>
      </c>
      <c r="E30" s="7">
        <v>47708886</v>
      </c>
      <c r="F30" s="8">
        <v>44119</v>
      </c>
      <c r="G30" s="20" t="s">
        <v>1588</v>
      </c>
      <c r="H30" s="4" t="s">
        <v>1588</v>
      </c>
      <c r="I30" s="4" t="s">
        <v>1589</v>
      </c>
    </row>
    <row r="31" spans="1:9" ht="27" x14ac:dyDescent="0.3">
      <c r="A31" s="20" t="s">
        <v>1595</v>
      </c>
      <c r="B31" s="21" t="s">
        <v>730</v>
      </c>
      <c r="C31" s="21" t="s">
        <v>731</v>
      </c>
      <c r="D31" s="20" t="s">
        <v>1015</v>
      </c>
      <c r="E31" s="7">
        <v>52899482</v>
      </c>
      <c r="F31" s="8">
        <v>44151</v>
      </c>
      <c r="G31" s="20" t="s">
        <v>1588</v>
      </c>
      <c r="H31" s="4" t="s">
        <v>1588</v>
      </c>
      <c r="I31" s="4" t="s">
        <v>1589</v>
      </c>
    </row>
    <row r="32" spans="1:9" ht="27" x14ac:dyDescent="0.3">
      <c r="A32" s="20" t="s">
        <v>1595</v>
      </c>
      <c r="B32" s="21" t="s">
        <v>730</v>
      </c>
      <c r="C32" s="21" t="s">
        <v>731</v>
      </c>
      <c r="D32" s="20" t="s">
        <v>1015</v>
      </c>
      <c r="E32" s="7">
        <v>49232165</v>
      </c>
      <c r="F32" s="8">
        <v>44180</v>
      </c>
      <c r="G32" s="20" t="s">
        <v>1588</v>
      </c>
      <c r="H32" s="4" t="s">
        <v>1588</v>
      </c>
      <c r="I32" s="4" t="s">
        <v>1589</v>
      </c>
    </row>
    <row r="33" spans="1:9" ht="27" x14ac:dyDescent="0.3">
      <c r="A33" s="12" t="s">
        <v>1597</v>
      </c>
      <c r="B33" s="22" t="s">
        <v>732</v>
      </c>
      <c r="C33" s="22" t="s">
        <v>733</v>
      </c>
      <c r="D33" s="12" t="s">
        <v>7</v>
      </c>
      <c r="E33" s="10">
        <v>1160750</v>
      </c>
      <c r="F33" s="11">
        <v>43850</v>
      </c>
      <c r="G33" s="12" t="s">
        <v>1018</v>
      </c>
      <c r="H33" s="9" t="s">
        <v>1588</v>
      </c>
      <c r="I33" s="9" t="s">
        <v>1589</v>
      </c>
    </row>
    <row r="34" spans="1:9" ht="27" x14ac:dyDescent="0.3">
      <c r="A34" s="12" t="s">
        <v>1598</v>
      </c>
      <c r="B34" s="22" t="s">
        <v>732</v>
      </c>
      <c r="C34" s="22" t="s">
        <v>733</v>
      </c>
      <c r="D34" s="12" t="s">
        <v>7</v>
      </c>
      <c r="E34" s="10">
        <v>1045500</v>
      </c>
      <c r="F34" s="11">
        <v>43850</v>
      </c>
      <c r="G34" s="12" t="s">
        <v>1018</v>
      </c>
      <c r="H34" s="9" t="s">
        <v>1588</v>
      </c>
      <c r="I34" s="9" t="s">
        <v>1589</v>
      </c>
    </row>
    <row r="35" spans="1:9" ht="27" x14ac:dyDescent="0.3">
      <c r="A35" s="12" t="s">
        <v>1598</v>
      </c>
      <c r="B35" s="22" t="s">
        <v>734</v>
      </c>
      <c r="C35" s="22" t="s">
        <v>733</v>
      </c>
      <c r="D35" s="12" t="s">
        <v>7</v>
      </c>
      <c r="E35" s="10">
        <v>2592750</v>
      </c>
      <c r="F35" s="11">
        <v>43850</v>
      </c>
      <c r="G35" s="12" t="s">
        <v>1018</v>
      </c>
      <c r="H35" s="9" t="s">
        <v>1588</v>
      </c>
      <c r="I35" s="9" t="s">
        <v>1589</v>
      </c>
    </row>
    <row r="36" spans="1:9" ht="27" x14ac:dyDescent="0.3">
      <c r="A36" s="12" t="s">
        <v>1598</v>
      </c>
      <c r="B36" s="22" t="s">
        <v>735</v>
      </c>
      <c r="C36" s="22" t="s">
        <v>733</v>
      </c>
      <c r="D36" s="12" t="s">
        <v>7</v>
      </c>
      <c r="E36" s="10">
        <v>196500</v>
      </c>
      <c r="F36" s="11">
        <v>43851</v>
      </c>
      <c r="G36" s="12" t="s">
        <v>1018</v>
      </c>
      <c r="H36" s="9" t="s">
        <v>1588</v>
      </c>
      <c r="I36" s="9" t="s">
        <v>1589</v>
      </c>
    </row>
    <row r="37" spans="1:9" ht="27" x14ac:dyDescent="0.3">
      <c r="A37" s="12" t="s">
        <v>1598</v>
      </c>
      <c r="B37" s="22" t="s">
        <v>736</v>
      </c>
      <c r="C37" s="22" t="s">
        <v>733</v>
      </c>
      <c r="D37" s="12" t="s">
        <v>7</v>
      </c>
      <c r="E37" s="10">
        <v>240000</v>
      </c>
      <c r="F37" s="11">
        <v>43851</v>
      </c>
      <c r="G37" s="12" t="s">
        <v>1018</v>
      </c>
      <c r="H37" s="9" t="s">
        <v>1588</v>
      </c>
      <c r="I37" s="9" t="s">
        <v>1589</v>
      </c>
    </row>
    <row r="38" spans="1:9" ht="27" x14ac:dyDescent="0.3">
      <c r="A38" s="12" t="s">
        <v>1598</v>
      </c>
      <c r="B38" s="22" t="s">
        <v>737</v>
      </c>
      <c r="C38" s="22" t="s">
        <v>733</v>
      </c>
      <c r="D38" s="12" t="s">
        <v>7</v>
      </c>
      <c r="E38" s="10">
        <v>29400</v>
      </c>
      <c r="F38" s="11">
        <v>43885</v>
      </c>
      <c r="G38" s="12" t="s">
        <v>1018</v>
      </c>
      <c r="H38" s="9" t="s">
        <v>1588</v>
      </c>
      <c r="I38" s="9" t="s">
        <v>1589</v>
      </c>
    </row>
    <row r="39" spans="1:9" ht="27" x14ac:dyDescent="0.3">
      <c r="A39" s="12" t="s">
        <v>1598</v>
      </c>
      <c r="B39" s="22" t="s">
        <v>738</v>
      </c>
      <c r="C39" s="22" t="s">
        <v>733</v>
      </c>
      <c r="D39" s="12" t="s">
        <v>7</v>
      </c>
      <c r="E39" s="10">
        <v>2764500</v>
      </c>
      <c r="F39" s="11">
        <v>43885</v>
      </c>
      <c r="G39" s="12" t="s">
        <v>1018</v>
      </c>
      <c r="H39" s="9" t="s">
        <v>1588</v>
      </c>
      <c r="I39" s="9" t="s">
        <v>1589</v>
      </c>
    </row>
    <row r="40" spans="1:9" ht="27" x14ac:dyDescent="0.3">
      <c r="A40" s="12" t="s">
        <v>1598</v>
      </c>
      <c r="B40" s="22" t="s">
        <v>739</v>
      </c>
      <c r="C40" s="22" t="s">
        <v>733</v>
      </c>
      <c r="D40" s="12" t="s">
        <v>7</v>
      </c>
      <c r="E40" s="10">
        <v>600000</v>
      </c>
      <c r="F40" s="11">
        <v>43885</v>
      </c>
      <c r="G40" s="12" t="s">
        <v>1018</v>
      </c>
      <c r="H40" s="9" t="s">
        <v>1588</v>
      </c>
      <c r="I40" s="9" t="s">
        <v>1589</v>
      </c>
    </row>
    <row r="41" spans="1:9" ht="27" x14ac:dyDescent="0.3">
      <c r="A41" s="12" t="s">
        <v>1598</v>
      </c>
      <c r="B41" s="22" t="s">
        <v>740</v>
      </c>
      <c r="C41" s="22" t="s">
        <v>733</v>
      </c>
      <c r="D41" s="12" t="s">
        <v>7</v>
      </c>
      <c r="E41" s="10">
        <v>54150</v>
      </c>
      <c r="F41" s="11">
        <v>43885</v>
      </c>
      <c r="G41" s="12" t="s">
        <v>1018</v>
      </c>
      <c r="H41" s="9" t="s">
        <v>1588</v>
      </c>
      <c r="I41" s="9" t="s">
        <v>1589</v>
      </c>
    </row>
    <row r="42" spans="1:9" ht="27" x14ac:dyDescent="0.3">
      <c r="A42" s="12" t="s">
        <v>1598</v>
      </c>
      <c r="B42" s="22" t="s">
        <v>741</v>
      </c>
      <c r="C42" s="22" t="s">
        <v>733</v>
      </c>
      <c r="D42" s="12" t="s">
        <v>7</v>
      </c>
      <c r="E42" s="10">
        <v>855000</v>
      </c>
      <c r="F42" s="11">
        <v>43885</v>
      </c>
      <c r="G42" s="12" t="s">
        <v>1018</v>
      </c>
      <c r="H42" s="9" t="s">
        <v>1588</v>
      </c>
      <c r="I42" s="9" t="s">
        <v>1589</v>
      </c>
    </row>
    <row r="43" spans="1:9" ht="27" x14ac:dyDescent="0.3">
      <c r="A43" s="12" t="s">
        <v>1598</v>
      </c>
      <c r="B43" s="22" t="s">
        <v>742</v>
      </c>
      <c r="C43" s="22" t="s">
        <v>733</v>
      </c>
      <c r="D43" s="12" t="s">
        <v>7</v>
      </c>
      <c r="E43" s="10">
        <v>3340500</v>
      </c>
      <c r="F43" s="11">
        <v>43885</v>
      </c>
      <c r="G43" s="12" t="s">
        <v>1018</v>
      </c>
      <c r="H43" s="9" t="s">
        <v>1588</v>
      </c>
      <c r="I43" s="9" t="s">
        <v>1589</v>
      </c>
    </row>
    <row r="44" spans="1:9" ht="27" x14ac:dyDescent="0.3">
      <c r="A44" s="12" t="s">
        <v>1598</v>
      </c>
      <c r="B44" s="22" t="s">
        <v>743</v>
      </c>
      <c r="C44" s="22" t="s">
        <v>733</v>
      </c>
      <c r="D44" s="12" t="s">
        <v>7</v>
      </c>
      <c r="E44" s="10">
        <v>2744500</v>
      </c>
      <c r="F44" s="11">
        <v>43885</v>
      </c>
      <c r="G44" s="12" t="s">
        <v>1018</v>
      </c>
      <c r="H44" s="9" t="s">
        <v>1588</v>
      </c>
      <c r="I44" s="9" t="s">
        <v>1589</v>
      </c>
    </row>
    <row r="45" spans="1:9" ht="27" x14ac:dyDescent="0.3">
      <c r="A45" s="12" t="s">
        <v>1598</v>
      </c>
      <c r="B45" s="22" t="s">
        <v>744</v>
      </c>
      <c r="C45" s="22" t="s">
        <v>733</v>
      </c>
      <c r="D45" s="12" t="s">
        <v>7</v>
      </c>
      <c r="E45" s="10">
        <v>1003200</v>
      </c>
      <c r="F45" s="11">
        <v>43885</v>
      </c>
      <c r="G45" s="12" t="s">
        <v>1018</v>
      </c>
      <c r="H45" s="9" t="s">
        <v>1588</v>
      </c>
      <c r="I45" s="9" t="s">
        <v>1589</v>
      </c>
    </row>
    <row r="46" spans="1:9" ht="27" x14ac:dyDescent="0.3">
      <c r="A46" s="12" t="s">
        <v>1598</v>
      </c>
      <c r="B46" s="22" t="s">
        <v>745</v>
      </c>
      <c r="C46" s="22" t="s">
        <v>733</v>
      </c>
      <c r="D46" s="12" t="s">
        <v>7</v>
      </c>
      <c r="E46" s="10">
        <v>300000</v>
      </c>
      <c r="F46" s="11">
        <v>43906</v>
      </c>
      <c r="G46" s="12" t="s">
        <v>1018</v>
      </c>
      <c r="H46" s="9" t="s">
        <v>1588</v>
      </c>
      <c r="I46" s="9" t="s">
        <v>1589</v>
      </c>
    </row>
    <row r="47" spans="1:9" ht="27" x14ac:dyDescent="0.3">
      <c r="A47" s="12" t="s">
        <v>1598</v>
      </c>
      <c r="B47" s="22" t="s">
        <v>746</v>
      </c>
      <c r="C47" s="22" t="s">
        <v>733</v>
      </c>
      <c r="D47" s="12" t="s">
        <v>7</v>
      </c>
      <c r="E47" s="10">
        <v>150000</v>
      </c>
      <c r="F47" s="11">
        <v>43906</v>
      </c>
      <c r="G47" s="12" t="s">
        <v>1018</v>
      </c>
      <c r="H47" s="9" t="s">
        <v>1588</v>
      </c>
      <c r="I47" s="9" t="s">
        <v>1589</v>
      </c>
    </row>
    <row r="48" spans="1:9" ht="27" x14ac:dyDescent="0.3">
      <c r="A48" s="12" t="s">
        <v>1598</v>
      </c>
      <c r="B48" s="22" t="s">
        <v>747</v>
      </c>
      <c r="C48" s="22" t="s">
        <v>733</v>
      </c>
      <c r="D48" s="12" t="s">
        <v>7</v>
      </c>
      <c r="E48" s="10">
        <v>786600</v>
      </c>
      <c r="F48" s="11">
        <v>43913</v>
      </c>
      <c r="G48" s="12" t="s">
        <v>1018</v>
      </c>
      <c r="H48" s="9" t="s">
        <v>1588</v>
      </c>
      <c r="I48" s="9" t="s">
        <v>1589</v>
      </c>
    </row>
    <row r="49" spans="1:9" ht="27" x14ac:dyDescent="0.3">
      <c r="A49" s="12" t="s">
        <v>1598</v>
      </c>
      <c r="B49" s="22" t="s">
        <v>748</v>
      </c>
      <c r="C49" s="22" t="s">
        <v>733</v>
      </c>
      <c r="D49" s="12" t="s">
        <v>7</v>
      </c>
      <c r="E49" s="10">
        <v>150000</v>
      </c>
      <c r="F49" s="11">
        <v>43913</v>
      </c>
      <c r="G49" s="12" t="s">
        <v>1018</v>
      </c>
      <c r="H49" s="9" t="s">
        <v>1588</v>
      </c>
      <c r="I49" s="9" t="s">
        <v>1589</v>
      </c>
    </row>
    <row r="50" spans="1:9" ht="27" x14ac:dyDescent="0.3">
      <c r="A50" s="12" t="s">
        <v>1598</v>
      </c>
      <c r="B50" s="22" t="s">
        <v>749</v>
      </c>
      <c r="C50" s="22" t="s">
        <v>733</v>
      </c>
      <c r="D50" s="12" t="s">
        <v>7</v>
      </c>
      <c r="E50" s="10">
        <v>30000</v>
      </c>
      <c r="F50" s="11">
        <v>43918</v>
      </c>
      <c r="G50" s="12" t="s">
        <v>1018</v>
      </c>
      <c r="H50" s="9" t="s">
        <v>1588</v>
      </c>
      <c r="I50" s="9" t="s">
        <v>1589</v>
      </c>
    </row>
    <row r="51" spans="1:9" ht="27" x14ac:dyDescent="0.3">
      <c r="A51" s="12" t="s">
        <v>1598</v>
      </c>
      <c r="B51" s="22" t="s">
        <v>750</v>
      </c>
      <c r="C51" s="22" t="s">
        <v>733</v>
      </c>
      <c r="D51" s="12" t="s">
        <v>7</v>
      </c>
      <c r="E51" s="10">
        <v>636060</v>
      </c>
      <c r="F51" s="11">
        <v>43920</v>
      </c>
      <c r="G51" s="12" t="s">
        <v>1018</v>
      </c>
      <c r="H51" s="9" t="s">
        <v>1588</v>
      </c>
      <c r="I51" s="9" t="s">
        <v>1589</v>
      </c>
    </row>
    <row r="52" spans="1:9" ht="27" x14ac:dyDescent="0.3">
      <c r="A52" s="12" t="s">
        <v>1598</v>
      </c>
      <c r="B52" s="22" t="s">
        <v>751</v>
      </c>
      <c r="C52" s="22" t="s">
        <v>733</v>
      </c>
      <c r="D52" s="12" t="s">
        <v>7</v>
      </c>
      <c r="E52" s="10">
        <v>1317610</v>
      </c>
      <c r="F52" s="11">
        <v>43920</v>
      </c>
      <c r="G52" s="12" t="s">
        <v>1018</v>
      </c>
      <c r="H52" s="9" t="s">
        <v>1588</v>
      </c>
      <c r="I52" s="9" t="s">
        <v>1589</v>
      </c>
    </row>
    <row r="53" spans="1:9" ht="27" x14ac:dyDescent="0.3">
      <c r="A53" s="12" t="s">
        <v>1598</v>
      </c>
      <c r="B53" s="22" t="s">
        <v>752</v>
      </c>
      <c r="C53" s="22" t="s">
        <v>733</v>
      </c>
      <c r="D53" s="12" t="s">
        <v>7</v>
      </c>
      <c r="E53" s="10">
        <v>76380</v>
      </c>
      <c r="F53" s="11">
        <v>43920</v>
      </c>
      <c r="G53" s="12" t="s">
        <v>1018</v>
      </c>
      <c r="H53" s="9" t="s">
        <v>1588</v>
      </c>
      <c r="I53" s="9" t="s">
        <v>1589</v>
      </c>
    </row>
    <row r="54" spans="1:9" ht="27" x14ac:dyDescent="0.3">
      <c r="A54" s="12" t="s">
        <v>1598</v>
      </c>
      <c r="B54" s="22" t="s">
        <v>753</v>
      </c>
      <c r="C54" s="22" t="s">
        <v>733</v>
      </c>
      <c r="D54" s="12" t="s">
        <v>7</v>
      </c>
      <c r="E54" s="10">
        <v>3017950</v>
      </c>
      <c r="F54" s="11">
        <v>43920</v>
      </c>
      <c r="G54" s="12" t="s">
        <v>1018</v>
      </c>
      <c r="H54" s="9" t="s">
        <v>1588</v>
      </c>
      <c r="I54" s="9" t="s">
        <v>1589</v>
      </c>
    </row>
    <row r="55" spans="1:9" ht="27" x14ac:dyDescent="0.3">
      <c r="A55" s="12" t="s">
        <v>1598</v>
      </c>
      <c r="B55" s="22" t="s">
        <v>754</v>
      </c>
      <c r="C55" s="22" t="s">
        <v>733</v>
      </c>
      <c r="D55" s="12" t="s">
        <v>7</v>
      </c>
      <c r="E55" s="10">
        <v>241110</v>
      </c>
      <c r="F55" s="11">
        <v>43920</v>
      </c>
      <c r="G55" s="12" t="s">
        <v>1018</v>
      </c>
      <c r="H55" s="9" t="s">
        <v>1588</v>
      </c>
      <c r="I55" s="9" t="s">
        <v>1589</v>
      </c>
    </row>
    <row r="56" spans="1:9" ht="27" x14ac:dyDescent="0.3">
      <c r="A56" s="12" t="s">
        <v>1598</v>
      </c>
      <c r="B56" s="22" t="s">
        <v>755</v>
      </c>
      <c r="C56" s="22" t="s">
        <v>733</v>
      </c>
      <c r="D56" s="12" t="s">
        <v>7</v>
      </c>
      <c r="E56" s="10">
        <v>1262450</v>
      </c>
      <c r="F56" s="11">
        <v>43920</v>
      </c>
      <c r="G56" s="12" t="s">
        <v>1018</v>
      </c>
      <c r="H56" s="9" t="s">
        <v>1588</v>
      </c>
      <c r="I56" s="9" t="s">
        <v>1589</v>
      </c>
    </row>
    <row r="57" spans="1:9" ht="27" x14ac:dyDescent="0.3">
      <c r="A57" s="12" t="s">
        <v>1598</v>
      </c>
      <c r="B57" s="22" t="s">
        <v>756</v>
      </c>
      <c r="C57" s="22" t="s">
        <v>733</v>
      </c>
      <c r="D57" s="12" t="s">
        <v>7</v>
      </c>
      <c r="E57" s="10">
        <v>5522250</v>
      </c>
      <c r="F57" s="11">
        <v>43929</v>
      </c>
      <c r="G57" s="12" t="s">
        <v>1018</v>
      </c>
      <c r="H57" s="9" t="s">
        <v>1588</v>
      </c>
      <c r="I57" s="9" t="s">
        <v>1589</v>
      </c>
    </row>
    <row r="58" spans="1:9" ht="27" x14ac:dyDescent="0.3">
      <c r="A58" s="12" t="s">
        <v>1598</v>
      </c>
      <c r="B58" s="22" t="s">
        <v>750</v>
      </c>
      <c r="C58" s="22" t="s">
        <v>733</v>
      </c>
      <c r="D58" s="12" t="s">
        <v>7</v>
      </c>
      <c r="E58" s="10">
        <v>824250</v>
      </c>
      <c r="F58" s="11">
        <v>43929</v>
      </c>
      <c r="G58" s="12" t="s">
        <v>1018</v>
      </c>
      <c r="H58" s="9" t="s">
        <v>1588</v>
      </c>
      <c r="I58" s="9" t="s">
        <v>1589</v>
      </c>
    </row>
    <row r="59" spans="1:9" ht="27" x14ac:dyDescent="0.3">
      <c r="A59" s="12" t="s">
        <v>1598</v>
      </c>
      <c r="B59" s="22" t="s">
        <v>757</v>
      </c>
      <c r="C59" s="22" t="s">
        <v>733</v>
      </c>
      <c r="D59" s="12" t="s">
        <v>7</v>
      </c>
      <c r="E59" s="10">
        <v>5718000</v>
      </c>
      <c r="F59" s="11">
        <v>43929</v>
      </c>
      <c r="G59" s="12" t="s">
        <v>1018</v>
      </c>
      <c r="H59" s="9" t="s">
        <v>1588</v>
      </c>
      <c r="I59" s="9" t="s">
        <v>1589</v>
      </c>
    </row>
    <row r="60" spans="1:9" ht="27" x14ac:dyDescent="0.3">
      <c r="A60" s="12" t="s">
        <v>1598</v>
      </c>
      <c r="B60" s="22" t="s">
        <v>758</v>
      </c>
      <c r="C60" s="22" t="s">
        <v>733</v>
      </c>
      <c r="D60" s="12" t="s">
        <v>7</v>
      </c>
      <c r="E60" s="10">
        <v>8604250</v>
      </c>
      <c r="F60" s="11">
        <v>43929</v>
      </c>
      <c r="G60" s="12" t="s">
        <v>1018</v>
      </c>
      <c r="H60" s="9" t="s">
        <v>1588</v>
      </c>
      <c r="I60" s="9" t="s">
        <v>1589</v>
      </c>
    </row>
    <row r="61" spans="1:9" ht="27" x14ac:dyDescent="0.3">
      <c r="A61" s="12" t="s">
        <v>1598</v>
      </c>
      <c r="B61" s="22" t="s">
        <v>743</v>
      </c>
      <c r="C61" s="22" t="s">
        <v>733</v>
      </c>
      <c r="D61" s="12" t="s">
        <v>7</v>
      </c>
      <c r="E61" s="10">
        <v>1483500</v>
      </c>
      <c r="F61" s="11">
        <v>43929</v>
      </c>
      <c r="G61" s="12" t="s">
        <v>1018</v>
      </c>
      <c r="H61" s="9" t="s">
        <v>1588</v>
      </c>
      <c r="I61" s="9" t="s">
        <v>1589</v>
      </c>
    </row>
    <row r="62" spans="1:9" ht="27" x14ac:dyDescent="0.3">
      <c r="A62" s="12" t="s">
        <v>1598</v>
      </c>
      <c r="B62" s="22" t="s">
        <v>759</v>
      </c>
      <c r="C62" s="22" t="s">
        <v>733</v>
      </c>
      <c r="D62" s="12" t="s">
        <v>7</v>
      </c>
      <c r="E62" s="10">
        <v>6957750</v>
      </c>
      <c r="F62" s="11">
        <v>43929</v>
      </c>
      <c r="G62" s="12" t="s">
        <v>1018</v>
      </c>
      <c r="H62" s="9" t="s">
        <v>1588</v>
      </c>
      <c r="I62" s="9" t="s">
        <v>1589</v>
      </c>
    </row>
    <row r="63" spans="1:9" ht="27" x14ac:dyDescent="0.3">
      <c r="A63" s="12" t="s">
        <v>1598</v>
      </c>
      <c r="B63" s="22" t="s">
        <v>760</v>
      </c>
      <c r="C63" s="22" t="s">
        <v>733</v>
      </c>
      <c r="D63" s="12" t="s">
        <v>7</v>
      </c>
      <c r="E63" s="10">
        <v>6684750</v>
      </c>
      <c r="F63" s="11">
        <v>43929</v>
      </c>
      <c r="G63" s="12" t="s">
        <v>1018</v>
      </c>
      <c r="H63" s="9" t="s">
        <v>1588</v>
      </c>
      <c r="I63" s="9" t="s">
        <v>1589</v>
      </c>
    </row>
    <row r="64" spans="1:9" ht="27" x14ac:dyDescent="0.3">
      <c r="A64" s="12" t="s">
        <v>1598</v>
      </c>
      <c r="B64" s="22" t="s">
        <v>761</v>
      </c>
      <c r="C64" s="22" t="s">
        <v>733</v>
      </c>
      <c r="D64" s="12" t="s">
        <v>7</v>
      </c>
      <c r="E64" s="10">
        <v>4877000</v>
      </c>
      <c r="F64" s="11">
        <v>43929</v>
      </c>
      <c r="G64" s="12" t="s">
        <v>1018</v>
      </c>
      <c r="H64" s="9" t="s">
        <v>1588</v>
      </c>
      <c r="I64" s="9" t="s">
        <v>1589</v>
      </c>
    </row>
    <row r="65" spans="1:9" ht="27" x14ac:dyDescent="0.3">
      <c r="A65" s="12" t="s">
        <v>1598</v>
      </c>
      <c r="B65" s="22" t="s">
        <v>762</v>
      </c>
      <c r="C65" s="22" t="s">
        <v>733</v>
      </c>
      <c r="D65" s="12" t="s">
        <v>7</v>
      </c>
      <c r="E65" s="10">
        <v>8971250</v>
      </c>
      <c r="F65" s="11">
        <v>43929</v>
      </c>
      <c r="G65" s="12" t="s">
        <v>1018</v>
      </c>
      <c r="H65" s="9" t="s">
        <v>1588</v>
      </c>
      <c r="I65" s="9" t="s">
        <v>1589</v>
      </c>
    </row>
    <row r="66" spans="1:9" ht="27" x14ac:dyDescent="0.3">
      <c r="A66" s="12" t="s">
        <v>1598</v>
      </c>
      <c r="B66" s="22" t="s">
        <v>741</v>
      </c>
      <c r="C66" s="22" t="s">
        <v>733</v>
      </c>
      <c r="D66" s="12" t="s">
        <v>7</v>
      </c>
      <c r="E66" s="10">
        <v>155250</v>
      </c>
      <c r="F66" s="11">
        <v>43929</v>
      </c>
      <c r="G66" s="12" t="s">
        <v>1018</v>
      </c>
      <c r="H66" s="9" t="s">
        <v>1588</v>
      </c>
      <c r="I66" s="9" t="s">
        <v>1589</v>
      </c>
    </row>
    <row r="67" spans="1:9" ht="27" x14ac:dyDescent="0.3">
      <c r="A67" s="12" t="s">
        <v>1598</v>
      </c>
      <c r="B67" s="22" t="s">
        <v>743</v>
      </c>
      <c r="C67" s="22" t="s">
        <v>733</v>
      </c>
      <c r="D67" s="12" t="s">
        <v>7</v>
      </c>
      <c r="E67" s="10">
        <v>5720250</v>
      </c>
      <c r="F67" s="11">
        <v>43929</v>
      </c>
      <c r="G67" s="12" t="s">
        <v>1018</v>
      </c>
      <c r="H67" s="9" t="s">
        <v>1588</v>
      </c>
      <c r="I67" s="9" t="s">
        <v>1589</v>
      </c>
    </row>
    <row r="68" spans="1:9" ht="27" x14ac:dyDescent="0.3">
      <c r="A68" s="12" t="s">
        <v>1598</v>
      </c>
      <c r="B68" s="22" t="s">
        <v>763</v>
      </c>
      <c r="C68" s="22" t="s">
        <v>733</v>
      </c>
      <c r="D68" s="12" t="s">
        <v>7</v>
      </c>
      <c r="E68" s="10">
        <v>6143250</v>
      </c>
      <c r="F68" s="11">
        <v>43929</v>
      </c>
      <c r="G68" s="12" t="s">
        <v>1018</v>
      </c>
      <c r="H68" s="9" t="s">
        <v>1588</v>
      </c>
      <c r="I68" s="9" t="s">
        <v>1589</v>
      </c>
    </row>
    <row r="69" spans="1:9" ht="27" x14ac:dyDescent="0.3">
      <c r="A69" s="12" t="s">
        <v>1598</v>
      </c>
      <c r="B69" s="22" t="s">
        <v>764</v>
      </c>
      <c r="C69" s="22" t="s">
        <v>733</v>
      </c>
      <c r="D69" s="12" t="s">
        <v>7</v>
      </c>
      <c r="E69" s="10">
        <v>5795750</v>
      </c>
      <c r="F69" s="11">
        <v>43929</v>
      </c>
      <c r="G69" s="12" t="s">
        <v>1018</v>
      </c>
      <c r="H69" s="9" t="s">
        <v>1588</v>
      </c>
      <c r="I69" s="9" t="s">
        <v>1589</v>
      </c>
    </row>
    <row r="70" spans="1:9" ht="27" x14ac:dyDescent="0.3">
      <c r="A70" s="12" t="s">
        <v>1598</v>
      </c>
      <c r="B70" s="22" t="s">
        <v>765</v>
      </c>
      <c r="C70" s="22" t="s">
        <v>733</v>
      </c>
      <c r="D70" s="12" t="s">
        <v>7</v>
      </c>
      <c r="E70" s="10">
        <v>12227750</v>
      </c>
      <c r="F70" s="11">
        <v>43929</v>
      </c>
      <c r="G70" s="12" t="s">
        <v>1018</v>
      </c>
      <c r="H70" s="9" t="s">
        <v>1588</v>
      </c>
      <c r="I70" s="9" t="s">
        <v>1589</v>
      </c>
    </row>
    <row r="71" spans="1:9" ht="27" x14ac:dyDescent="0.3">
      <c r="A71" s="12" t="s">
        <v>1598</v>
      </c>
      <c r="B71" s="22" t="s">
        <v>741</v>
      </c>
      <c r="C71" s="22" t="s">
        <v>733</v>
      </c>
      <c r="D71" s="12" t="s">
        <v>7</v>
      </c>
      <c r="E71" s="10">
        <v>4293000</v>
      </c>
      <c r="F71" s="11">
        <v>43929</v>
      </c>
      <c r="G71" s="12" t="s">
        <v>1018</v>
      </c>
      <c r="H71" s="9" t="s">
        <v>1588</v>
      </c>
      <c r="I71" s="9" t="s">
        <v>1589</v>
      </c>
    </row>
    <row r="72" spans="1:9" ht="27" x14ac:dyDescent="0.3">
      <c r="A72" s="12" t="s">
        <v>1598</v>
      </c>
      <c r="B72" s="22" t="s">
        <v>754</v>
      </c>
      <c r="C72" s="22" t="s">
        <v>733</v>
      </c>
      <c r="D72" s="12" t="s">
        <v>7</v>
      </c>
      <c r="E72" s="10">
        <v>5214500</v>
      </c>
      <c r="F72" s="11">
        <v>43929</v>
      </c>
      <c r="G72" s="12" t="s">
        <v>1018</v>
      </c>
      <c r="H72" s="9" t="s">
        <v>1588</v>
      </c>
      <c r="I72" s="9" t="s">
        <v>1589</v>
      </c>
    </row>
    <row r="73" spans="1:9" ht="27" x14ac:dyDescent="0.3">
      <c r="A73" s="12" t="s">
        <v>1598</v>
      </c>
      <c r="B73" s="22" t="s">
        <v>765</v>
      </c>
      <c r="C73" s="22" t="s">
        <v>733</v>
      </c>
      <c r="D73" s="12" t="s">
        <v>7</v>
      </c>
      <c r="E73" s="10">
        <v>8490500</v>
      </c>
      <c r="F73" s="11">
        <v>43929</v>
      </c>
      <c r="G73" s="12" t="s">
        <v>1018</v>
      </c>
      <c r="H73" s="9" t="s">
        <v>1588</v>
      </c>
      <c r="I73" s="9" t="s">
        <v>1589</v>
      </c>
    </row>
    <row r="74" spans="1:9" ht="27" x14ac:dyDescent="0.3">
      <c r="A74" s="12" t="s">
        <v>1598</v>
      </c>
      <c r="B74" s="22" t="s">
        <v>766</v>
      </c>
      <c r="C74" s="22" t="s">
        <v>733</v>
      </c>
      <c r="D74" s="12" t="s">
        <v>7</v>
      </c>
      <c r="E74" s="10">
        <v>6706750</v>
      </c>
      <c r="F74" s="11">
        <v>43929</v>
      </c>
      <c r="G74" s="12" t="s">
        <v>1018</v>
      </c>
      <c r="H74" s="9" t="s">
        <v>1588</v>
      </c>
      <c r="I74" s="9" t="s">
        <v>1589</v>
      </c>
    </row>
    <row r="75" spans="1:9" ht="27" x14ac:dyDescent="0.3">
      <c r="A75" s="12" t="s">
        <v>1598</v>
      </c>
      <c r="B75" s="22" t="s">
        <v>767</v>
      </c>
      <c r="C75" s="22" t="s">
        <v>733</v>
      </c>
      <c r="D75" s="12" t="s">
        <v>7</v>
      </c>
      <c r="E75" s="10">
        <v>10893000</v>
      </c>
      <c r="F75" s="11">
        <v>43929</v>
      </c>
      <c r="G75" s="12" t="s">
        <v>1018</v>
      </c>
      <c r="H75" s="9" t="s">
        <v>1588</v>
      </c>
      <c r="I75" s="9" t="s">
        <v>1589</v>
      </c>
    </row>
    <row r="76" spans="1:9" ht="27" x14ac:dyDescent="0.3">
      <c r="A76" s="12" t="s">
        <v>1598</v>
      </c>
      <c r="B76" s="22" t="s">
        <v>768</v>
      </c>
      <c r="C76" s="22" t="s">
        <v>733</v>
      </c>
      <c r="D76" s="12" t="s">
        <v>7</v>
      </c>
      <c r="E76" s="10">
        <v>10848750</v>
      </c>
      <c r="F76" s="11">
        <v>43929</v>
      </c>
      <c r="G76" s="12" t="s">
        <v>1018</v>
      </c>
      <c r="H76" s="9" t="s">
        <v>1588</v>
      </c>
      <c r="I76" s="9" t="s">
        <v>1589</v>
      </c>
    </row>
    <row r="77" spans="1:9" ht="27" x14ac:dyDescent="0.3">
      <c r="A77" s="12" t="s">
        <v>1598</v>
      </c>
      <c r="B77" s="22" t="s">
        <v>769</v>
      </c>
      <c r="C77" s="22" t="s">
        <v>733</v>
      </c>
      <c r="D77" s="12" t="s">
        <v>7</v>
      </c>
      <c r="E77" s="10">
        <v>7007250</v>
      </c>
      <c r="F77" s="11">
        <v>43929</v>
      </c>
      <c r="G77" s="12" t="s">
        <v>1018</v>
      </c>
      <c r="H77" s="9" t="s">
        <v>1588</v>
      </c>
      <c r="I77" s="9" t="s">
        <v>1589</v>
      </c>
    </row>
    <row r="78" spans="1:9" ht="27" x14ac:dyDescent="0.3">
      <c r="A78" s="12" t="s">
        <v>1598</v>
      </c>
      <c r="B78" s="22" t="s">
        <v>734</v>
      </c>
      <c r="C78" s="22" t="s">
        <v>733</v>
      </c>
      <c r="D78" s="12" t="s">
        <v>7</v>
      </c>
      <c r="E78" s="10">
        <v>5826750</v>
      </c>
      <c r="F78" s="11">
        <v>43929</v>
      </c>
      <c r="G78" s="12" t="s">
        <v>1018</v>
      </c>
      <c r="H78" s="9" t="s">
        <v>1588</v>
      </c>
      <c r="I78" s="9" t="s">
        <v>1589</v>
      </c>
    </row>
    <row r="79" spans="1:9" ht="27" x14ac:dyDescent="0.3">
      <c r="A79" s="12" t="s">
        <v>1598</v>
      </c>
      <c r="B79" s="22" t="s">
        <v>750</v>
      </c>
      <c r="C79" s="22" t="s">
        <v>733</v>
      </c>
      <c r="D79" s="12" t="s">
        <v>7</v>
      </c>
      <c r="E79" s="10">
        <v>5978250</v>
      </c>
      <c r="F79" s="11">
        <v>43929</v>
      </c>
      <c r="G79" s="12" t="s">
        <v>1018</v>
      </c>
      <c r="H79" s="9" t="s">
        <v>1588</v>
      </c>
      <c r="I79" s="9" t="s">
        <v>1589</v>
      </c>
    </row>
    <row r="80" spans="1:9" ht="27" x14ac:dyDescent="0.3">
      <c r="A80" s="12" t="s">
        <v>1598</v>
      </c>
      <c r="B80" s="22" t="s">
        <v>770</v>
      </c>
      <c r="C80" s="22" t="s">
        <v>733</v>
      </c>
      <c r="D80" s="12" t="s">
        <v>7</v>
      </c>
      <c r="E80" s="10">
        <v>2460250</v>
      </c>
      <c r="F80" s="11">
        <v>43929</v>
      </c>
      <c r="G80" s="12" t="s">
        <v>1018</v>
      </c>
      <c r="H80" s="9" t="s">
        <v>1588</v>
      </c>
      <c r="I80" s="9" t="s">
        <v>1589</v>
      </c>
    </row>
    <row r="81" spans="1:9" ht="27" x14ac:dyDescent="0.3">
      <c r="A81" s="12" t="s">
        <v>1598</v>
      </c>
      <c r="B81" s="22" t="s">
        <v>750</v>
      </c>
      <c r="C81" s="22" t="s">
        <v>733</v>
      </c>
      <c r="D81" s="12" t="s">
        <v>7</v>
      </c>
      <c r="E81" s="10">
        <v>3492000</v>
      </c>
      <c r="F81" s="11">
        <v>43929</v>
      </c>
      <c r="G81" s="12" t="s">
        <v>1018</v>
      </c>
      <c r="H81" s="9" t="s">
        <v>1588</v>
      </c>
      <c r="I81" s="9" t="s">
        <v>1589</v>
      </c>
    </row>
    <row r="82" spans="1:9" ht="27" x14ac:dyDescent="0.3">
      <c r="A82" s="12" t="s">
        <v>1598</v>
      </c>
      <c r="B82" s="22" t="s">
        <v>771</v>
      </c>
      <c r="C82" s="22" t="s">
        <v>733</v>
      </c>
      <c r="D82" s="12" t="s">
        <v>7</v>
      </c>
      <c r="E82" s="10">
        <v>7525750</v>
      </c>
      <c r="F82" s="11">
        <v>43929</v>
      </c>
      <c r="G82" s="12" t="s">
        <v>1018</v>
      </c>
      <c r="H82" s="9" t="s">
        <v>1588</v>
      </c>
      <c r="I82" s="9" t="s">
        <v>1589</v>
      </c>
    </row>
    <row r="83" spans="1:9" ht="27" x14ac:dyDescent="0.3">
      <c r="A83" s="12" t="s">
        <v>1598</v>
      </c>
      <c r="B83" s="22" t="s">
        <v>772</v>
      </c>
      <c r="C83" s="22" t="s">
        <v>733</v>
      </c>
      <c r="D83" s="12" t="s">
        <v>7</v>
      </c>
      <c r="E83" s="10">
        <v>15277750</v>
      </c>
      <c r="F83" s="11">
        <v>43929</v>
      </c>
      <c r="G83" s="12" t="s">
        <v>1018</v>
      </c>
      <c r="H83" s="9" t="s">
        <v>1588</v>
      </c>
      <c r="I83" s="9" t="s">
        <v>1589</v>
      </c>
    </row>
    <row r="84" spans="1:9" ht="27" x14ac:dyDescent="0.3">
      <c r="A84" s="12" t="s">
        <v>1598</v>
      </c>
      <c r="B84" s="22" t="s">
        <v>739</v>
      </c>
      <c r="C84" s="22" t="s">
        <v>733</v>
      </c>
      <c r="D84" s="12" t="s">
        <v>7</v>
      </c>
      <c r="E84" s="10">
        <v>8733000</v>
      </c>
      <c r="F84" s="11">
        <v>43929</v>
      </c>
      <c r="G84" s="12" t="s">
        <v>1018</v>
      </c>
      <c r="H84" s="9" t="s">
        <v>1588</v>
      </c>
      <c r="I84" s="9" t="s">
        <v>1589</v>
      </c>
    </row>
    <row r="85" spans="1:9" ht="27" x14ac:dyDescent="0.3">
      <c r="A85" s="12" t="s">
        <v>1598</v>
      </c>
      <c r="B85" s="22" t="s">
        <v>773</v>
      </c>
      <c r="C85" s="22" t="s">
        <v>733</v>
      </c>
      <c r="D85" s="12" t="s">
        <v>7</v>
      </c>
      <c r="E85" s="10">
        <v>5608250</v>
      </c>
      <c r="F85" s="11">
        <v>43929</v>
      </c>
      <c r="G85" s="12" t="s">
        <v>1018</v>
      </c>
      <c r="H85" s="9" t="s">
        <v>1588</v>
      </c>
      <c r="I85" s="9" t="s">
        <v>1589</v>
      </c>
    </row>
    <row r="86" spans="1:9" ht="27" x14ac:dyDescent="0.3">
      <c r="A86" s="12" t="s">
        <v>1598</v>
      </c>
      <c r="B86" s="22" t="s">
        <v>774</v>
      </c>
      <c r="C86" s="22" t="s">
        <v>733</v>
      </c>
      <c r="D86" s="12" t="s">
        <v>7</v>
      </c>
      <c r="E86" s="10">
        <v>5408250</v>
      </c>
      <c r="F86" s="11">
        <v>43929</v>
      </c>
      <c r="G86" s="12" t="s">
        <v>1018</v>
      </c>
      <c r="H86" s="9" t="s">
        <v>1588</v>
      </c>
      <c r="I86" s="9" t="s">
        <v>1589</v>
      </c>
    </row>
    <row r="87" spans="1:9" ht="27" x14ac:dyDescent="0.3">
      <c r="A87" s="12" t="s">
        <v>1598</v>
      </c>
      <c r="B87" s="22" t="s">
        <v>775</v>
      </c>
      <c r="C87" s="22" t="s">
        <v>733</v>
      </c>
      <c r="D87" s="12" t="s">
        <v>7</v>
      </c>
      <c r="E87" s="10">
        <v>6647250</v>
      </c>
      <c r="F87" s="11">
        <v>43929</v>
      </c>
      <c r="G87" s="12" t="s">
        <v>1018</v>
      </c>
      <c r="H87" s="9" t="s">
        <v>1588</v>
      </c>
      <c r="I87" s="9" t="s">
        <v>1589</v>
      </c>
    </row>
    <row r="88" spans="1:9" ht="27" x14ac:dyDescent="0.3">
      <c r="A88" s="12" t="s">
        <v>1598</v>
      </c>
      <c r="B88" s="22" t="s">
        <v>776</v>
      </c>
      <c r="C88" s="22" t="s">
        <v>733</v>
      </c>
      <c r="D88" s="12" t="s">
        <v>7</v>
      </c>
      <c r="E88" s="10">
        <v>3859250</v>
      </c>
      <c r="F88" s="11">
        <v>43929</v>
      </c>
      <c r="G88" s="12" t="s">
        <v>1018</v>
      </c>
      <c r="H88" s="9" t="s">
        <v>1588</v>
      </c>
      <c r="I88" s="9" t="s">
        <v>1589</v>
      </c>
    </row>
    <row r="89" spans="1:9" ht="27" x14ac:dyDescent="0.3">
      <c r="A89" s="12" t="s">
        <v>1598</v>
      </c>
      <c r="B89" s="22" t="s">
        <v>739</v>
      </c>
      <c r="C89" s="22" t="s">
        <v>733</v>
      </c>
      <c r="D89" s="12" t="s">
        <v>7</v>
      </c>
      <c r="E89" s="10">
        <v>7548000</v>
      </c>
      <c r="F89" s="11">
        <v>43929</v>
      </c>
      <c r="G89" s="12" t="s">
        <v>1018</v>
      </c>
      <c r="H89" s="9" t="s">
        <v>1588</v>
      </c>
      <c r="I89" s="9" t="s">
        <v>1589</v>
      </c>
    </row>
    <row r="90" spans="1:9" ht="27" x14ac:dyDescent="0.3">
      <c r="A90" s="12" t="s">
        <v>1598</v>
      </c>
      <c r="B90" s="22" t="s">
        <v>774</v>
      </c>
      <c r="C90" s="22" t="s">
        <v>733</v>
      </c>
      <c r="D90" s="12" t="s">
        <v>7</v>
      </c>
      <c r="E90" s="10">
        <v>11970000</v>
      </c>
      <c r="F90" s="11">
        <v>43929</v>
      </c>
      <c r="G90" s="12" t="s">
        <v>1018</v>
      </c>
      <c r="H90" s="9" t="s">
        <v>1588</v>
      </c>
      <c r="I90" s="9" t="s">
        <v>1589</v>
      </c>
    </row>
    <row r="91" spans="1:9" ht="27" x14ac:dyDescent="0.3">
      <c r="A91" s="12" t="s">
        <v>1598</v>
      </c>
      <c r="B91" s="22" t="s">
        <v>777</v>
      </c>
      <c r="C91" s="22" t="s">
        <v>733</v>
      </c>
      <c r="D91" s="12" t="s">
        <v>7</v>
      </c>
      <c r="E91" s="10">
        <v>7425750</v>
      </c>
      <c r="F91" s="11">
        <v>43929</v>
      </c>
      <c r="G91" s="12" t="s">
        <v>1018</v>
      </c>
      <c r="H91" s="9" t="s">
        <v>1588</v>
      </c>
      <c r="I91" s="9" t="s">
        <v>1589</v>
      </c>
    </row>
    <row r="92" spans="1:9" ht="27" x14ac:dyDescent="0.3">
      <c r="A92" s="12" t="s">
        <v>1598</v>
      </c>
      <c r="B92" s="22" t="s">
        <v>778</v>
      </c>
      <c r="C92" s="22" t="s">
        <v>733</v>
      </c>
      <c r="D92" s="12" t="s">
        <v>7</v>
      </c>
      <c r="E92" s="10">
        <v>11513250</v>
      </c>
      <c r="F92" s="11">
        <v>43929</v>
      </c>
      <c r="G92" s="12" t="s">
        <v>1018</v>
      </c>
      <c r="H92" s="9" t="s">
        <v>1588</v>
      </c>
      <c r="I92" s="9" t="s">
        <v>1589</v>
      </c>
    </row>
    <row r="93" spans="1:9" ht="27" x14ac:dyDescent="0.3">
      <c r="A93" s="12" t="s">
        <v>1598</v>
      </c>
      <c r="B93" s="22" t="s">
        <v>779</v>
      </c>
      <c r="C93" s="22" t="s">
        <v>733</v>
      </c>
      <c r="D93" s="12" t="s">
        <v>7</v>
      </c>
      <c r="E93" s="10">
        <v>8583750</v>
      </c>
      <c r="F93" s="11">
        <v>43929</v>
      </c>
      <c r="G93" s="12" t="s">
        <v>1018</v>
      </c>
      <c r="H93" s="9" t="s">
        <v>1588</v>
      </c>
      <c r="I93" s="9" t="s">
        <v>1589</v>
      </c>
    </row>
    <row r="94" spans="1:9" ht="27" x14ac:dyDescent="0.3">
      <c r="A94" s="12" t="s">
        <v>1598</v>
      </c>
      <c r="B94" s="22" t="s">
        <v>763</v>
      </c>
      <c r="C94" s="22" t="s">
        <v>733</v>
      </c>
      <c r="D94" s="12" t="s">
        <v>7</v>
      </c>
      <c r="E94" s="10">
        <v>6597750</v>
      </c>
      <c r="F94" s="11">
        <v>43929</v>
      </c>
      <c r="G94" s="12" t="s">
        <v>1018</v>
      </c>
      <c r="H94" s="9" t="s">
        <v>1588</v>
      </c>
      <c r="I94" s="9" t="s">
        <v>1589</v>
      </c>
    </row>
    <row r="95" spans="1:9" ht="27" x14ac:dyDescent="0.3">
      <c r="A95" s="12" t="s">
        <v>1598</v>
      </c>
      <c r="B95" s="22" t="s">
        <v>780</v>
      </c>
      <c r="C95" s="22" t="s">
        <v>733</v>
      </c>
      <c r="D95" s="12" t="s">
        <v>7</v>
      </c>
      <c r="E95" s="10">
        <v>7068750</v>
      </c>
      <c r="F95" s="11">
        <v>43929</v>
      </c>
      <c r="G95" s="12" t="s">
        <v>1018</v>
      </c>
      <c r="H95" s="9" t="s">
        <v>1588</v>
      </c>
      <c r="I95" s="9" t="s">
        <v>1589</v>
      </c>
    </row>
    <row r="96" spans="1:9" ht="27" x14ac:dyDescent="0.3">
      <c r="A96" s="12" t="s">
        <v>1598</v>
      </c>
      <c r="B96" s="22" t="s">
        <v>752</v>
      </c>
      <c r="C96" s="22" t="s">
        <v>733</v>
      </c>
      <c r="D96" s="12" t="s">
        <v>7</v>
      </c>
      <c r="E96" s="10">
        <v>5700000</v>
      </c>
      <c r="F96" s="11">
        <v>43929</v>
      </c>
      <c r="G96" s="12" t="s">
        <v>1018</v>
      </c>
      <c r="H96" s="9" t="s">
        <v>1588</v>
      </c>
      <c r="I96" s="9" t="s">
        <v>1589</v>
      </c>
    </row>
    <row r="97" spans="1:9" ht="27" x14ac:dyDescent="0.3">
      <c r="A97" s="12" t="s">
        <v>1598</v>
      </c>
      <c r="B97" s="22" t="s">
        <v>781</v>
      </c>
      <c r="C97" s="22" t="s">
        <v>733</v>
      </c>
      <c r="D97" s="12" t="s">
        <v>7</v>
      </c>
      <c r="E97" s="10">
        <v>6829500</v>
      </c>
      <c r="F97" s="11">
        <v>43929</v>
      </c>
      <c r="G97" s="12" t="s">
        <v>1018</v>
      </c>
      <c r="H97" s="9" t="s">
        <v>1588</v>
      </c>
      <c r="I97" s="9" t="s">
        <v>1589</v>
      </c>
    </row>
    <row r="98" spans="1:9" ht="27" x14ac:dyDescent="0.3">
      <c r="A98" s="12" t="s">
        <v>1598</v>
      </c>
      <c r="B98" s="22" t="s">
        <v>782</v>
      </c>
      <c r="C98" s="22" t="s">
        <v>733</v>
      </c>
      <c r="D98" s="12" t="s">
        <v>7</v>
      </c>
      <c r="E98" s="10">
        <v>10692500</v>
      </c>
      <c r="F98" s="11">
        <v>43929</v>
      </c>
      <c r="G98" s="12" t="s">
        <v>1018</v>
      </c>
      <c r="H98" s="9" t="s">
        <v>1588</v>
      </c>
      <c r="I98" s="9" t="s">
        <v>1589</v>
      </c>
    </row>
    <row r="99" spans="1:9" ht="27" x14ac:dyDescent="0.3">
      <c r="A99" s="12" t="s">
        <v>1598</v>
      </c>
      <c r="B99" s="22" t="s">
        <v>770</v>
      </c>
      <c r="C99" s="22" t="s">
        <v>733</v>
      </c>
      <c r="D99" s="12" t="s">
        <v>7</v>
      </c>
      <c r="E99" s="10">
        <v>224840</v>
      </c>
      <c r="F99" s="11">
        <v>43930</v>
      </c>
      <c r="G99" s="12" t="s">
        <v>1018</v>
      </c>
      <c r="H99" s="9" t="s">
        <v>1588</v>
      </c>
      <c r="I99" s="9" t="s">
        <v>1589</v>
      </c>
    </row>
    <row r="100" spans="1:9" ht="27" x14ac:dyDescent="0.3">
      <c r="A100" s="12" t="s">
        <v>1598</v>
      </c>
      <c r="B100" s="22" t="s">
        <v>783</v>
      </c>
      <c r="C100" s="22" t="s">
        <v>733</v>
      </c>
      <c r="D100" s="12" t="s">
        <v>7</v>
      </c>
      <c r="E100" s="10">
        <v>87780</v>
      </c>
      <c r="F100" s="11">
        <v>43935</v>
      </c>
      <c r="G100" s="12" t="s">
        <v>1018</v>
      </c>
      <c r="H100" s="9" t="s">
        <v>1588</v>
      </c>
      <c r="I100" s="9" t="s">
        <v>1589</v>
      </c>
    </row>
    <row r="101" spans="1:9" ht="27" x14ac:dyDescent="0.3">
      <c r="A101" s="12" t="s">
        <v>1598</v>
      </c>
      <c r="B101" s="22" t="s">
        <v>767</v>
      </c>
      <c r="C101" s="22" t="s">
        <v>733</v>
      </c>
      <c r="D101" s="12" t="s">
        <v>7</v>
      </c>
      <c r="E101" s="10">
        <v>198000</v>
      </c>
      <c r="F101" s="11">
        <v>43936</v>
      </c>
      <c r="G101" s="12" t="s">
        <v>1018</v>
      </c>
      <c r="H101" s="9" t="s">
        <v>1588</v>
      </c>
      <c r="I101" s="9" t="s">
        <v>1589</v>
      </c>
    </row>
    <row r="102" spans="1:9" ht="27" x14ac:dyDescent="0.3">
      <c r="A102" s="12" t="s">
        <v>1598</v>
      </c>
      <c r="B102" s="22" t="s">
        <v>784</v>
      </c>
      <c r="C102" s="22" t="s">
        <v>733</v>
      </c>
      <c r="D102" s="12" t="s">
        <v>7</v>
      </c>
      <c r="E102" s="10">
        <v>80000</v>
      </c>
      <c r="F102" s="11">
        <v>43936</v>
      </c>
      <c r="G102" s="12" t="s">
        <v>1018</v>
      </c>
      <c r="H102" s="9" t="s">
        <v>1588</v>
      </c>
      <c r="I102" s="9" t="s">
        <v>1589</v>
      </c>
    </row>
    <row r="103" spans="1:9" ht="27" x14ac:dyDescent="0.3">
      <c r="A103" s="12" t="s">
        <v>1598</v>
      </c>
      <c r="B103" s="22" t="s">
        <v>784</v>
      </c>
      <c r="C103" s="22" t="s">
        <v>733</v>
      </c>
      <c r="D103" s="12" t="s">
        <v>7</v>
      </c>
      <c r="E103" s="10">
        <v>80000</v>
      </c>
      <c r="F103" s="11">
        <v>43936</v>
      </c>
      <c r="G103" s="12" t="s">
        <v>1018</v>
      </c>
      <c r="H103" s="9" t="s">
        <v>1588</v>
      </c>
      <c r="I103" s="9" t="s">
        <v>1589</v>
      </c>
    </row>
    <row r="104" spans="1:9" ht="27" x14ac:dyDescent="0.3">
      <c r="A104" s="12" t="s">
        <v>1598</v>
      </c>
      <c r="B104" s="22" t="s">
        <v>785</v>
      </c>
      <c r="C104" s="22" t="s">
        <v>733</v>
      </c>
      <c r="D104" s="12" t="s">
        <v>7</v>
      </c>
      <c r="E104" s="10">
        <v>42080</v>
      </c>
      <c r="F104" s="11">
        <v>43936</v>
      </c>
      <c r="G104" s="12" t="s">
        <v>1018</v>
      </c>
      <c r="H104" s="9" t="s">
        <v>1588</v>
      </c>
      <c r="I104" s="9" t="s">
        <v>1589</v>
      </c>
    </row>
    <row r="105" spans="1:9" ht="27" x14ac:dyDescent="0.3">
      <c r="A105" s="12" t="s">
        <v>1598</v>
      </c>
      <c r="B105" s="22" t="s">
        <v>786</v>
      </c>
      <c r="C105" s="22" t="s">
        <v>733</v>
      </c>
      <c r="D105" s="12" t="s">
        <v>7</v>
      </c>
      <c r="E105" s="10">
        <v>80000</v>
      </c>
      <c r="F105" s="11">
        <v>43936</v>
      </c>
      <c r="G105" s="12" t="s">
        <v>1018</v>
      </c>
      <c r="H105" s="9" t="s">
        <v>1588</v>
      </c>
      <c r="I105" s="9" t="s">
        <v>1589</v>
      </c>
    </row>
    <row r="106" spans="1:9" ht="27" x14ac:dyDescent="0.3">
      <c r="A106" s="12" t="s">
        <v>1598</v>
      </c>
      <c r="B106" s="22" t="s">
        <v>754</v>
      </c>
      <c r="C106" s="22" t="s">
        <v>733</v>
      </c>
      <c r="D106" s="12" t="s">
        <v>7</v>
      </c>
      <c r="E106" s="10">
        <v>80000</v>
      </c>
      <c r="F106" s="11">
        <v>43936</v>
      </c>
      <c r="G106" s="12" t="s">
        <v>1018</v>
      </c>
      <c r="H106" s="9" t="s">
        <v>1588</v>
      </c>
      <c r="I106" s="9" t="s">
        <v>1589</v>
      </c>
    </row>
    <row r="107" spans="1:9" ht="27" x14ac:dyDescent="0.3">
      <c r="A107" s="12" t="s">
        <v>1598</v>
      </c>
      <c r="B107" s="22" t="s">
        <v>736</v>
      </c>
      <c r="C107" s="22" t="s">
        <v>733</v>
      </c>
      <c r="D107" s="12" t="s">
        <v>7</v>
      </c>
      <c r="E107" s="10">
        <v>208560</v>
      </c>
      <c r="F107" s="11">
        <v>43936</v>
      </c>
      <c r="G107" s="12" t="s">
        <v>1018</v>
      </c>
      <c r="H107" s="9" t="s">
        <v>1588</v>
      </c>
      <c r="I107" s="9" t="s">
        <v>1589</v>
      </c>
    </row>
    <row r="108" spans="1:9" ht="27" x14ac:dyDescent="0.3">
      <c r="A108" s="12" t="s">
        <v>1598</v>
      </c>
      <c r="B108" s="22" t="s">
        <v>608</v>
      </c>
      <c r="C108" s="22" t="s">
        <v>733</v>
      </c>
      <c r="D108" s="12" t="s">
        <v>7</v>
      </c>
      <c r="E108" s="10">
        <v>80000</v>
      </c>
      <c r="F108" s="11">
        <v>43936</v>
      </c>
      <c r="G108" s="12" t="s">
        <v>1018</v>
      </c>
      <c r="H108" s="9" t="s">
        <v>1588</v>
      </c>
      <c r="I108" s="9" t="s">
        <v>1589</v>
      </c>
    </row>
    <row r="109" spans="1:9" ht="27" x14ac:dyDescent="0.3">
      <c r="A109" s="12" t="s">
        <v>1598</v>
      </c>
      <c r="B109" s="22" t="s">
        <v>787</v>
      </c>
      <c r="C109" s="22" t="s">
        <v>733</v>
      </c>
      <c r="D109" s="12" t="s">
        <v>7</v>
      </c>
      <c r="E109" s="10">
        <v>195120</v>
      </c>
      <c r="F109" s="11">
        <v>43936</v>
      </c>
      <c r="G109" s="12" t="s">
        <v>1018</v>
      </c>
      <c r="H109" s="9" t="s">
        <v>1588</v>
      </c>
      <c r="I109" s="9" t="s">
        <v>1589</v>
      </c>
    </row>
    <row r="110" spans="1:9" ht="27" x14ac:dyDescent="0.3">
      <c r="A110" s="12" t="s">
        <v>1598</v>
      </c>
      <c r="B110" s="22" t="s">
        <v>788</v>
      </c>
      <c r="C110" s="22" t="s">
        <v>733</v>
      </c>
      <c r="D110" s="12" t="s">
        <v>7</v>
      </c>
      <c r="E110" s="10">
        <v>185520</v>
      </c>
      <c r="F110" s="11">
        <v>43936</v>
      </c>
      <c r="G110" s="12" t="s">
        <v>1018</v>
      </c>
      <c r="H110" s="9" t="s">
        <v>1588</v>
      </c>
      <c r="I110" s="9" t="s">
        <v>1589</v>
      </c>
    </row>
    <row r="111" spans="1:9" ht="27" x14ac:dyDescent="0.3">
      <c r="A111" s="12" t="s">
        <v>1598</v>
      </c>
      <c r="B111" s="22" t="s">
        <v>789</v>
      </c>
      <c r="C111" s="22" t="s">
        <v>733</v>
      </c>
      <c r="D111" s="12" t="s">
        <v>7</v>
      </c>
      <c r="E111" s="10">
        <v>336000</v>
      </c>
      <c r="F111" s="11">
        <v>43936</v>
      </c>
      <c r="G111" s="12" t="s">
        <v>1018</v>
      </c>
      <c r="H111" s="9" t="s">
        <v>1588</v>
      </c>
      <c r="I111" s="9" t="s">
        <v>1589</v>
      </c>
    </row>
    <row r="112" spans="1:9" ht="27" x14ac:dyDescent="0.3">
      <c r="A112" s="12" t="s">
        <v>1598</v>
      </c>
      <c r="B112" s="22" t="s">
        <v>790</v>
      </c>
      <c r="C112" s="22" t="s">
        <v>733</v>
      </c>
      <c r="D112" s="12" t="s">
        <v>7</v>
      </c>
      <c r="E112" s="10">
        <v>120640</v>
      </c>
      <c r="F112" s="11">
        <v>43936</v>
      </c>
      <c r="G112" s="12" t="s">
        <v>1018</v>
      </c>
      <c r="H112" s="9" t="s">
        <v>1588</v>
      </c>
      <c r="I112" s="9" t="s">
        <v>1589</v>
      </c>
    </row>
    <row r="113" spans="1:9" ht="27" x14ac:dyDescent="0.3">
      <c r="A113" s="12" t="s">
        <v>1598</v>
      </c>
      <c r="B113" s="22" t="s">
        <v>791</v>
      </c>
      <c r="C113" s="22" t="s">
        <v>733</v>
      </c>
      <c r="D113" s="12" t="s">
        <v>7</v>
      </c>
      <c r="E113" s="10">
        <v>160640</v>
      </c>
      <c r="F113" s="11">
        <v>43936</v>
      </c>
      <c r="G113" s="12" t="s">
        <v>1018</v>
      </c>
      <c r="H113" s="9" t="s">
        <v>1588</v>
      </c>
      <c r="I113" s="9" t="s">
        <v>1589</v>
      </c>
    </row>
    <row r="114" spans="1:9" ht="27" x14ac:dyDescent="0.3">
      <c r="A114" s="12" t="s">
        <v>1598</v>
      </c>
      <c r="B114" s="22" t="s">
        <v>758</v>
      </c>
      <c r="C114" s="22" t="s">
        <v>733</v>
      </c>
      <c r="D114" s="12" t="s">
        <v>7</v>
      </c>
      <c r="E114" s="10">
        <v>40000</v>
      </c>
      <c r="F114" s="11">
        <v>43936</v>
      </c>
      <c r="G114" s="12" t="s">
        <v>1018</v>
      </c>
      <c r="H114" s="9" t="s">
        <v>1588</v>
      </c>
      <c r="I114" s="9" t="s">
        <v>1589</v>
      </c>
    </row>
    <row r="115" spans="1:9" ht="27" x14ac:dyDescent="0.3">
      <c r="A115" s="12" t="s">
        <v>1598</v>
      </c>
      <c r="B115" s="22" t="s">
        <v>792</v>
      </c>
      <c r="C115" s="22" t="s">
        <v>733</v>
      </c>
      <c r="D115" s="12" t="s">
        <v>7</v>
      </c>
      <c r="E115" s="10">
        <v>69540</v>
      </c>
      <c r="F115" s="11">
        <v>43937</v>
      </c>
      <c r="G115" s="12" t="s">
        <v>1018</v>
      </c>
      <c r="H115" s="9" t="s">
        <v>1588</v>
      </c>
      <c r="I115" s="9" t="s">
        <v>1589</v>
      </c>
    </row>
    <row r="116" spans="1:9" ht="27" x14ac:dyDescent="0.3">
      <c r="A116" s="12" t="s">
        <v>1598</v>
      </c>
      <c r="B116" s="22" t="s">
        <v>793</v>
      </c>
      <c r="C116" s="22" t="s">
        <v>733</v>
      </c>
      <c r="D116" s="12" t="s">
        <v>7</v>
      </c>
      <c r="E116" s="10">
        <v>491340</v>
      </c>
      <c r="F116" s="11">
        <v>43937</v>
      </c>
      <c r="G116" s="12" t="s">
        <v>1018</v>
      </c>
      <c r="H116" s="9" t="s">
        <v>1588</v>
      </c>
      <c r="I116" s="9" t="s">
        <v>1589</v>
      </c>
    </row>
    <row r="117" spans="1:9" ht="27" x14ac:dyDescent="0.3">
      <c r="A117" s="12" t="s">
        <v>1598</v>
      </c>
      <c r="B117" s="22" t="s">
        <v>794</v>
      </c>
      <c r="C117" s="22" t="s">
        <v>733</v>
      </c>
      <c r="D117" s="12" t="s">
        <v>7</v>
      </c>
      <c r="E117" s="10">
        <v>94050</v>
      </c>
      <c r="F117" s="11">
        <v>43937</v>
      </c>
      <c r="G117" s="12" t="s">
        <v>1018</v>
      </c>
      <c r="H117" s="9" t="s">
        <v>1588</v>
      </c>
      <c r="I117" s="9" t="s">
        <v>1589</v>
      </c>
    </row>
    <row r="118" spans="1:9" ht="27" x14ac:dyDescent="0.3">
      <c r="A118" s="12" t="s">
        <v>1598</v>
      </c>
      <c r="B118" s="22" t="s">
        <v>795</v>
      </c>
      <c r="C118" s="22" t="s">
        <v>733</v>
      </c>
      <c r="D118" s="12" t="s">
        <v>7</v>
      </c>
      <c r="E118" s="10">
        <v>172140</v>
      </c>
      <c r="F118" s="11">
        <v>43937</v>
      </c>
      <c r="G118" s="12" t="s">
        <v>1018</v>
      </c>
      <c r="H118" s="9" t="s">
        <v>1588</v>
      </c>
      <c r="I118" s="9" t="s">
        <v>1589</v>
      </c>
    </row>
    <row r="119" spans="1:9" ht="27" x14ac:dyDescent="0.3">
      <c r="A119" s="12" t="s">
        <v>1598</v>
      </c>
      <c r="B119" s="22" t="s">
        <v>796</v>
      </c>
      <c r="C119" s="22" t="s">
        <v>733</v>
      </c>
      <c r="D119" s="12" t="s">
        <v>7</v>
      </c>
      <c r="E119" s="10">
        <v>288420</v>
      </c>
      <c r="F119" s="11">
        <v>43937</v>
      </c>
      <c r="G119" s="12" t="s">
        <v>1018</v>
      </c>
      <c r="H119" s="9" t="s">
        <v>1588</v>
      </c>
      <c r="I119" s="9" t="s">
        <v>1589</v>
      </c>
    </row>
    <row r="120" spans="1:9" ht="27" x14ac:dyDescent="0.3">
      <c r="A120" s="12" t="s">
        <v>1598</v>
      </c>
      <c r="B120" s="22" t="s">
        <v>739</v>
      </c>
      <c r="C120" s="22" t="s">
        <v>733</v>
      </c>
      <c r="D120" s="12" t="s">
        <v>7</v>
      </c>
      <c r="E120" s="10">
        <v>1413030</v>
      </c>
      <c r="F120" s="11">
        <v>43937</v>
      </c>
      <c r="G120" s="12" t="s">
        <v>1018</v>
      </c>
      <c r="H120" s="9" t="s">
        <v>1588</v>
      </c>
      <c r="I120" s="9" t="s">
        <v>1589</v>
      </c>
    </row>
    <row r="121" spans="1:9" ht="27" x14ac:dyDescent="0.3">
      <c r="A121" s="12" t="s">
        <v>1598</v>
      </c>
      <c r="B121" s="22" t="s">
        <v>739</v>
      </c>
      <c r="C121" s="22" t="s">
        <v>733</v>
      </c>
      <c r="D121" s="12" t="s">
        <v>7</v>
      </c>
      <c r="E121" s="10">
        <v>1587590</v>
      </c>
      <c r="F121" s="11">
        <v>43937</v>
      </c>
      <c r="G121" s="12" t="s">
        <v>1018</v>
      </c>
      <c r="H121" s="9" t="s">
        <v>1588</v>
      </c>
      <c r="I121" s="9" t="s">
        <v>1589</v>
      </c>
    </row>
    <row r="122" spans="1:9" ht="27" x14ac:dyDescent="0.3">
      <c r="A122" s="12" t="s">
        <v>1598</v>
      </c>
      <c r="B122" s="22" t="s">
        <v>741</v>
      </c>
      <c r="C122" s="22" t="s">
        <v>733</v>
      </c>
      <c r="D122" s="12" t="s">
        <v>7</v>
      </c>
      <c r="E122" s="10">
        <v>67260</v>
      </c>
      <c r="F122" s="11">
        <v>43937</v>
      </c>
      <c r="G122" s="12" t="s">
        <v>1018</v>
      </c>
      <c r="H122" s="9" t="s">
        <v>1588</v>
      </c>
      <c r="I122" s="9" t="s">
        <v>1589</v>
      </c>
    </row>
    <row r="123" spans="1:9" ht="27" x14ac:dyDescent="0.3">
      <c r="A123" s="12" t="s">
        <v>1598</v>
      </c>
      <c r="B123" s="22" t="s">
        <v>797</v>
      </c>
      <c r="C123" s="22" t="s">
        <v>733</v>
      </c>
      <c r="D123" s="12" t="s">
        <v>7</v>
      </c>
      <c r="E123" s="10">
        <v>4087290</v>
      </c>
      <c r="F123" s="11">
        <v>43937</v>
      </c>
      <c r="G123" s="12" t="s">
        <v>1018</v>
      </c>
      <c r="H123" s="9" t="s">
        <v>1588</v>
      </c>
      <c r="I123" s="9" t="s">
        <v>1589</v>
      </c>
    </row>
    <row r="124" spans="1:9" ht="27" x14ac:dyDescent="0.3">
      <c r="A124" s="12" t="s">
        <v>1598</v>
      </c>
      <c r="B124" s="22" t="s">
        <v>770</v>
      </c>
      <c r="C124" s="22" t="s">
        <v>733</v>
      </c>
      <c r="D124" s="12" t="s">
        <v>7</v>
      </c>
      <c r="E124" s="10">
        <v>2633400</v>
      </c>
      <c r="F124" s="11">
        <v>43937</v>
      </c>
      <c r="G124" s="12" t="s">
        <v>1018</v>
      </c>
      <c r="H124" s="9" t="s">
        <v>1588</v>
      </c>
      <c r="I124" s="9" t="s">
        <v>1589</v>
      </c>
    </row>
    <row r="125" spans="1:9" ht="27" x14ac:dyDescent="0.3">
      <c r="A125" s="12" t="s">
        <v>1598</v>
      </c>
      <c r="B125" s="22" t="s">
        <v>798</v>
      </c>
      <c r="C125" s="22" t="s">
        <v>733</v>
      </c>
      <c r="D125" s="12" t="s">
        <v>7</v>
      </c>
      <c r="E125" s="10">
        <v>1340070</v>
      </c>
      <c r="F125" s="11">
        <v>43937</v>
      </c>
      <c r="G125" s="12" t="s">
        <v>1018</v>
      </c>
      <c r="H125" s="9" t="s">
        <v>1588</v>
      </c>
      <c r="I125" s="9" t="s">
        <v>1589</v>
      </c>
    </row>
    <row r="126" spans="1:9" ht="27" x14ac:dyDescent="0.3">
      <c r="A126" s="12" t="s">
        <v>1598</v>
      </c>
      <c r="B126" s="22" t="s">
        <v>748</v>
      </c>
      <c r="C126" s="22" t="s">
        <v>733</v>
      </c>
      <c r="D126" s="12" t="s">
        <v>7</v>
      </c>
      <c r="E126" s="10">
        <v>706800</v>
      </c>
      <c r="F126" s="11">
        <v>43937</v>
      </c>
      <c r="G126" s="12" t="s">
        <v>1018</v>
      </c>
      <c r="H126" s="9" t="s">
        <v>1588</v>
      </c>
      <c r="I126" s="9" t="s">
        <v>1589</v>
      </c>
    </row>
    <row r="127" spans="1:9" ht="27" x14ac:dyDescent="0.3">
      <c r="A127" s="12" t="s">
        <v>1598</v>
      </c>
      <c r="B127" s="22" t="s">
        <v>796</v>
      </c>
      <c r="C127" s="22" t="s">
        <v>733</v>
      </c>
      <c r="D127" s="12" t="s">
        <v>7</v>
      </c>
      <c r="E127" s="10">
        <v>193480</v>
      </c>
      <c r="F127" s="11">
        <v>43937</v>
      </c>
      <c r="G127" s="12" t="s">
        <v>1018</v>
      </c>
      <c r="H127" s="9" t="s">
        <v>1588</v>
      </c>
      <c r="I127" s="9" t="s">
        <v>1589</v>
      </c>
    </row>
    <row r="128" spans="1:9" ht="27" x14ac:dyDescent="0.3">
      <c r="A128" s="12" t="s">
        <v>1598</v>
      </c>
      <c r="B128" s="22" t="s">
        <v>799</v>
      </c>
      <c r="C128" s="22" t="s">
        <v>733</v>
      </c>
      <c r="D128" s="12" t="s">
        <v>7</v>
      </c>
      <c r="E128" s="10">
        <v>497040</v>
      </c>
      <c r="F128" s="11">
        <v>43937</v>
      </c>
      <c r="G128" s="12" t="s">
        <v>1018</v>
      </c>
      <c r="H128" s="9" t="s">
        <v>1588</v>
      </c>
      <c r="I128" s="9" t="s">
        <v>1589</v>
      </c>
    </row>
    <row r="129" spans="1:9" ht="27" x14ac:dyDescent="0.3">
      <c r="A129" s="12" t="s">
        <v>1598</v>
      </c>
      <c r="B129" s="22" t="s">
        <v>759</v>
      </c>
      <c r="C129" s="22" t="s">
        <v>733</v>
      </c>
      <c r="D129" s="12" t="s">
        <v>7</v>
      </c>
      <c r="E129" s="10">
        <v>2026350</v>
      </c>
      <c r="F129" s="11">
        <v>43937</v>
      </c>
      <c r="G129" s="12" t="s">
        <v>1018</v>
      </c>
      <c r="H129" s="9" t="s">
        <v>1588</v>
      </c>
      <c r="I129" s="9" t="s">
        <v>1589</v>
      </c>
    </row>
    <row r="130" spans="1:9" ht="27" x14ac:dyDescent="0.3">
      <c r="A130" s="12" t="s">
        <v>1598</v>
      </c>
      <c r="B130" s="22" t="s">
        <v>748</v>
      </c>
      <c r="C130" s="22" t="s">
        <v>733</v>
      </c>
      <c r="D130" s="12" t="s">
        <v>7</v>
      </c>
      <c r="E130" s="10">
        <v>732450</v>
      </c>
      <c r="F130" s="11">
        <v>43937</v>
      </c>
      <c r="G130" s="12" t="s">
        <v>1018</v>
      </c>
      <c r="H130" s="9" t="s">
        <v>1588</v>
      </c>
      <c r="I130" s="9" t="s">
        <v>1589</v>
      </c>
    </row>
    <row r="131" spans="1:9" ht="27" x14ac:dyDescent="0.3">
      <c r="A131" s="12" t="s">
        <v>1598</v>
      </c>
      <c r="B131" s="22" t="s">
        <v>800</v>
      </c>
      <c r="C131" s="22" t="s">
        <v>733</v>
      </c>
      <c r="D131" s="12" t="s">
        <v>7</v>
      </c>
      <c r="E131" s="10">
        <v>3976670</v>
      </c>
      <c r="F131" s="11">
        <v>43937</v>
      </c>
      <c r="G131" s="12" t="s">
        <v>1018</v>
      </c>
      <c r="H131" s="9" t="s">
        <v>1588</v>
      </c>
      <c r="I131" s="9" t="s">
        <v>1589</v>
      </c>
    </row>
    <row r="132" spans="1:9" ht="27" x14ac:dyDescent="0.3">
      <c r="A132" s="12" t="s">
        <v>1598</v>
      </c>
      <c r="B132" s="22" t="s">
        <v>801</v>
      </c>
      <c r="C132" s="22" t="s">
        <v>733</v>
      </c>
      <c r="D132" s="12" t="s">
        <v>7</v>
      </c>
      <c r="E132" s="10">
        <v>119700</v>
      </c>
      <c r="F132" s="11">
        <v>43937</v>
      </c>
      <c r="G132" s="12" t="s">
        <v>1018</v>
      </c>
      <c r="H132" s="9" t="s">
        <v>1588</v>
      </c>
      <c r="I132" s="9" t="s">
        <v>1589</v>
      </c>
    </row>
    <row r="133" spans="1:9" ht="27" x14ac:dyDescent="0.3">
      <c r="A133" s="12" t="s">
        <v>1598</v>
      </c>
      <c r="B133" s="22" t="s">
        <v>802</v>
      </c>
      <c r="C133" s="22" t="s">
        <v>733</v>
      </c>
      <c r="D133" s="12" t="s">
        <v>7</v>
      </c>
      <c r="E133" s="10">
        <v>148500</v>
      </c>
      <c r="F133" s="11">
        <v>43937</v>
      </c>
      <c r="G133" s="12" t="s">
        <v>1018</v>
      </c>
      <c r="H133" s="9" t="s">
        <v>1588</v>
      </c>
      <c r="I133" s="9" t="s">
        <v>1589</v>
      </c>
    </row>
    <row r="134" spans="1:9" ht="27" x14ac:dyDescent="0.3">
      <c r="A134" s="12" t="s">
        <v>1598</v>
      </c>
      <c r="B134" s="22" t="s">
        <v>779</v>
      </c>
      <c r="C134" s="22" t="s">
        <v>733</v>
      </c>
      <c r="D134" s="12" t="s">
        <v>7</v>
      </c>
      <c r="E134" s="10">
        <v>1012320</v>
      </c>
      <c r="F134" s="11">
        <v>43937</v>
      </c>
      <c r="G134" s="12" t="s">
        <v>1018</v>
      </c>
      <c r="H134" s="9" t="s">
        <v>1588</v>
      </c>
      <c r="I134" s="9" t="s">
        <v>1589</v>
      </c>
    </row>
    <row r="135" spans="1:9" ht="27" x14ac:dyDescent="0.3">
      <c r="A135" s="12" t="s">
        <v>1598</v>
      </c>
      <c r="B135" s="22" t="s">
        <v>803</v>
      </c>
      <c r="C135" s="22" t="s">
        <v>733</v>
      </c>
      <c r="D135" s="12" t="s">
        <v>7</v>
      </c>
      <c r="E135" s="10">
        <v>255360</v>
      </c>
      <c r="F135" s="11">
        <v>43937</v>
      </c>
      <c r="G135" s="12" t="s">
        <v>1018</v>
      </c>
      <c r="H135" s="9" t="s">
        <v>1588</v>
      </c>
      <c r="I135" s="9" t="s">
        <v>1589</v>
      </c>
    </row>
    <row r="136" spans="1:9" ht="27" x14ac:dyDescent="0.3">
      <c r="A136" s="12" t="s">
        <v>1598</v>
      </c>
      <c r="B136" s="22" t="s">
        <v>804</v>
      </c>
      <c r="C136" s="22" t="s">
        <v>733</v>
      </c>
      <c r="D136" s="12" t="s">
        <v>7</v>
      </c>
      <c r="E136" s="10">
        <v>425790</v>
      </c>
      <c r="F136" s="11">
        <v>43937</v>
      </c>
      <c r="G136" s="12" t="s">
        <v>1018</v>
      </c>
      <c r="H136" s="9" t="s">
        <v>1588</v>
      </c>
      <c r="I136" s="9" t="s">
        <v>1589</v>
      </c>
    </row>
    <row r="137" spans="1:9" ht="27" x14ac:dyDescent="0.3">
      <c r="A137" s="12" t="s">
        <v>1598</v>
      </c>
      <c r="B137" s="22" t="s">
        <v>759</v>
      </c>
      <c r="C137" s="22" t="s">
        <v>733</v>
      </c>
      <c r="D137" s="12" t="s">
        <v>7</v>
      </c>
      <c r="E137" s="10">
        <v>943350</v>
      </c>
      <c r="F137" s="11">
        <v>43937</v>
      </c>
      <c r="G137" s="12" t="s">
        <v>1018</v>
      </c>
      <c r="H137" s="9" t="s">
        <v>1588</v>
      </c>
      <c r="I137" s="9" t="s">
        <v>1589</v>
      </c>
    </row>
    <row r="138" spans="1:9" ht="27" x14ac:dyDescent="0.3">
      <c r="A138" s="12" t="s">
        <v>1598</v>
      </c>
      <c r="B138" s="22" t="s">
        <v>805</v>
      </c>
      <c r="C138" s="22" t="s">
        <v>733</v>
      </c>
      <c r="D138" s="12" t="s">
        <v>7</v>
      </c>
      <c r="E138" s="10">
        <v>747600</v>
      </c>
      <c r="F138" s="11">
        <v>43937</v>
      </c>
      <c r="G138" s="12" t="s">
        <v>1018</v>
      </c>
      <c r="H138" s="9" t="s">
        <v>1588</v>
      </c>
      <c r="I138" s="9" t="s">
        <v>1589</v>
      </c>
    </row>
    <row r="139" spans="1:9" ht="27" x14ac:dyDescent="0.3">
      <c r="A139" s="12" t="s">
        <v>1598</v>
      </c>
      <c r="B139" s="22" t="s">
        <v>806</v>
      </c>
      <c r="C139" s="22" t="s">
        <v>733</v>
      </c>
      <c r="D139" s="12" t="s">
        <v>7</v>
      </c>
      <c r="E139" s="10">
        <v>227430</v>
      </c>
      <c r="F139" s="11">
        <v>43937</v>
      </c>
      <c r="G139" s="12" t="s">
        <v>1018</v>
      </c>
      <c r="H139" s="9" t="s">
        <v>1588</v>
      </c>
      <c r="I139" s="9" t="s">
        <v>1589</v>
      </c>
    </row>
    <row r="140" spans="1:9" ht="27" x14ac:dyDescent="0.3">
      <c r="A140" s="12" t="s">
        <v>1598</v>
      </c>
      <c r="B140" s="22" t="s">
        <v>765</v>
      </c>
      <c r="C140" s="22" t="s">
        <v>733</v>
      </c>
      <c r="D140" s="12" t="s">
        <v>7</v>
      </c>
      <c r="E140" s="10">
        <v>1461240</v>
      </c>
      <c r="F140" s="11">
        <v>43937</v>
      </c>
      <c r="G140" s="12" t="s">
        <v>1018</v>
      </c>
      <c r="H140" s="9" t="s">
        <v>1588</v>
      </c>
      <c r="I140" s="9" t="s">
        <v>1589</v>
      </c>
    </row>
    <row r="141" spans="1:9" ht="27" x14ac:dyDescent="0.3">
      <c r="A141" s="12" t="s">
        <v>1598</v>
      </c>
      <c r="B141" s="22" t="s">
        <v>769</v>
      </c>
      <c r="C141" s="22" t="s">
        <v>733</v>
      </c>
      <c r="D141" s="12" t="s">
        <v>7</v>
      </c>
      <c r="E141" s="10">
        <v>456570</v>
      </c>
      <c r="F141" s="11">
        <v>43937</v>
      </c>
      <c r="G141" s="12" t="s">
        <v>1018</v>
      </c>
      <c r="H141" s="9" t="s">
        <v>1588</v>
      </c>
      <c r="I141" s="9" t="s">
        <v>1589</v>
      </c>
    </row>
    <row r="142" spans="1:9" ht="27" x14ac:dyDescent="0.3">
      <c r="A142" s="12" t="s">
        <v>1598</v>
      </c>
      <c r="B142" s="22" t="s">
        <v>765</v>
      </c>
      <c r="C142" s="22" t="s">
        <v>733</v>
      </c>
      <c r="D142" s="12" t="s">
        <v>7</v>
      </c>
      <c r="E142" s="10">
        <v>1894680</v>
      </c>
      <c r="F142" s="11">
        <v>43937</v>
      </c>
      <c r="G142" s="12" t="s">
        <v>1018</v>
      </c>
      <c r="H142" s="9" t="s">
        <v>1588</v>
      </c>
      <c r="I142" s="9" t="s">
        <v>1589</v>
      </c>
    </row>
    <row r="143" spans="1:9" ht="27" x14ac:dyDescent="0.3">
      <c r="A143" s="12" t="s">
        <v>1598</v>
      </c>
      <c r="B143" s="22" t="s">
        <v>807</v>
      </c>
      <c r="C143" s="22" t="s">
        <v>733</v>
      </c>
      <c r="D143" s="12" t="s">
        <v>7</v>
      </c>
      <c r="E143" s="10">
        <v>1521765</v>
      </c>
      <c r="F143" s="11">
        <v>43937</v>
      </c>
      <c r="G143" s="12" t="s">
        <v>1018</v>
      </c>
      <c r="H143" s="9" t="s">
        <v>1588</v>
      </c>
      <c r="I143" s="9" t="s">
        <v>1589</v>
      </c>
    </row>
    <row r="144" spans="1:9" ht="27" x14ac:dyDescent="0.3">
      <c r="A144" s="12" t="s">
        <v>1598</v>
      </c>
      <c r="B144" s="22" t="s">
        <v>808</v>
      </c>
      <c r="C144" s="22" t="s">
        <v>733</v>
      </c>
      <c r="D144" s="12" t="s">
        <v>7</v>
      </c>
      <c r="E144" s="10">
        <v>2445900</v>
      </c>
      <c r="F144" s="11">
        <v>43937</v>
      </c>
      <c r="G144" s="12" t="s">
        <v>1018</v>
      </c>
      <c r="H144" s="9" t="s">
        <v>1588</v>
      </c>
      <c r="I144" s="9" t="s">
        <v>1589</v>
      </c>
    </row>
    <row r="145" spans="1:9" ht="27" x14ac:dyDescent="0.3">
      <c r="A145" s="12" t="s">
        <v>1598</v>
      </c>
      <c r="B145" s="22" t="s">
        <v>809</v>
      </c>
      <c r="C145" s="22" t="s">
        <v>733</v>
      </c>
      <c r="D145" s="12" t="s">
        <v>7</v>
      </c>
      <c r="E145" s="10">
        <v>95760</v>
      </c>
      <c r="F145" s="11">
        <v>43937</v>
      </c>
      <c r="G145" s="12" t="s">
        <v>1018</v>
      </c>
      <c r="H145" s="9" t="s">
        <v>1588</v>
      </c>
      <c r="I145" s="9" t="s">
        <v>1589</v>
      </c>
    </row>
    <row r="146" spans="1:9" ht="27" x14ac:dyDescent="0.3">
      <c r="A146" s="12" t="s">
        <v>1598</v>
      </c>
      <c r="B146" s="22" t="s">
        <v>810</v>
      </c>
      <c r="C146" s="22" t="s">
        <v>733</v>
      </c>
      <c r="D146" s="12" t="s">
        <v>7</v>
      </c>
      <c r="E146" s="10">
        <v>1835053</v>
      </c>
      <c r="F146" s="11">
        <v>43937</v>
      </c>
      <c r="G146" s="12" t="s">
        <v>1018</v>
      </c>
      <c r="H146" s="9" t="s">
        <v>1588</v>
      </c>
      <c r="I146" s="9" t="s">
        <v>1589</v>
      </c>
    </row>
    <row r="147" spans="1:9" ht="27" x14ac:dyDescent="0.3">
      <c r="A147" s="12" t="s">
        <v>1598</v>
      </c>
      <c r="B147" s="22" t="s">
        <v>768</v>
      </c>
      <c r="C147" s="22" t="s">
        <v>733</v>
      </c>
      <c r="D147" s="12" t="s">
        <v>7</v>
      </c>
      <c r="E147" s="10">
        <v>789450</v>
      </c>
      <c r="F147" s="11">
        <v>43937</v>
      </c>
      <c r="G147" s="12" t="s">
        <v>1018</v>
      </c>
      <c r="H147" s="9" t="s">
        <v>1588</v>
      </c>
      <c r="I147" s="9" t="s">
        <v>1589</v>
      </c>
    </row>
    <row r="148" spans="1:9" ht="27" x14ac:dyDescent="0.3">
      <c r="A148" s="12" t="s">
        <v>1598</v>
      </c>
      <c r="B148" s="22" t="s">
        <v>811</v>
      </c>
      <c r="C148" s="22" t="s">
        <v>733</v>
      </c>
      <c r="D148" s="12" t="s">
        <v>7</v>
      </c>
      <c r="E148" s="10">
        <v>4628970</v>
      </c>
      <c r="F148" s="11">
        <v>43937</v>
      </c>
      <c r="G148" s="12" t="s">
        <v>1018</v>
      </c>
      <c r="H148" s="9" t="s">
        <v>1588</v>
      </c>
      <c r="I148" s="9" t="s">
        <v>1589</v>
      </c>
    </row>
    <row r="149" spans="1:9" ht="27" x14ac:dyDescent="0.3">
      <c r="A149" s="12" t="s">
        <v>1598</v>
      </c>
      <c r="B149" s="22" t="s">
        <v>800</v>
      </c>
      <c r="C149" s="22" t="s">
        <v>733</v>
      </c>
      <c r="D149" s="12" t="s">
        <v>7</v>
      </c>
      <c r="E149" s="10">
        <v>495170</v>
      </c>
      <c r="F149" s="11">
        <v>43937</v>
      </c>
      <c r="G149" s="12" t="s">
        <v>1018</v>
      </c>
      <c r="H149" s="9" t="s">
        <v>1588</v>
      </c>
      <c r="I149" s="9" t="s">
        <v>1589</v>
      </c>
    </row>
    <row r="150" spans="1:9" ht="27" x14ac:dyDescent="0.3">
      <c r="A150" s="12" t="s">
        <v>1598</v>
      </c>
      <c r="B150" s="22" t="s">
        <v>812</v>
      </c>
      <c r="C150" s="22" t="s">
        <v>733</v>
      </c>
      <c r="D150" s="12" t="s">
        <v>7</v>
      </c>
      <c r="E150" s="10">
        <v>545340</v>
      </c>
      <c r="F150" s="11">
        <v>43937</v>
      </c>
      <c r="G150" s="12" t="s">
        <v>1018</v>
      </c>
      <c r="H150" s="9" t="s">
        <v>1588</v>
      </c>
      <c r="I150" s="9" t="s">
        <v>1589</v>
      </c>
    </row>
    <row r="151" spans="1:9" ht="27" x14ac:dyDescent="0.3">
      <c r="A151" s="12" t="s">
        <v>1598</v>
      </c>
      <c r="B151" s="23"/>
      <c r="C151" s="22" t="s">
        <v>733</v>
      </c>
      <c r="D151" s="12" t="s">
        <v>7</v>
      </c>
      <c r="E151" s="10">
        <v>1345650</v>
      </c>
      <c r="F151" s="11">
        <v>43937</v>
      </c>
      <c r="G151" s="12" t="s">
        <v>1018</v>
      </c>
      <c r="H151" s="9" t="s">
        <v>1588</v>
      </c>
      <c r="I151" s="9" t="s">
        <v>1589</v>
      </c>
    </row>
    <row r="152" spans="1:9" ht="27" x14ac:dyDescent="0.3">
      <c r="A152" s="12" t="s">
        <v>1598</v>
      </c>
      <c r="B152" s="23" t="s">
        <v>813</v>
      </c>
      <c r="C152" s="22" t="s">
        <v>733</v>
      </c>
      <c r="D152" s="12" t="s">
        <v>7</v>
      </c>
      <c r="E152" s="10">
        <v>846450</v>
      </c>
      <c r="F152" s="11">
        <v>43937</v>
      </c>
      <c r="G152" s="12" t="s">
        <v>1018</v>
      </c>
      <c r="H152" s="9" t="s">
        <v>1588</v>
      </c>
      <c r="I152" s="9" t="s">
        <v>1589</v>
      </c>
    </row>
    <row r="153" spans="1:9" ht="27" x14ac:dyDescent="0.3">
      <c r="A153" s="12" t="s">
        <v>1598</v>
      </c>
      <c r="B153" s="23" t="s">
        <v>814</v>
      </c>
      <c r="C153" s="22" t="s">
        <v>733</v>
      </c>
      <c r="D153" s="12" t="s">
        <v>7</v>
      </c>
      <c r="E153" s="10">
        <v>1768347</v>
      </c>
      <c r="F153" s="11">
        <v>43937</v>
      </c>
      <c r="G153" s="12" t="s">
        <v>1018</v>
      </c>
      <c r="H153" s="9" t="s">
        <v>1588</v>
      </c>
      <c r="I153" s="9" t="s">
        <v>1589</v>
      </c>
    </row>
    <row r="154" spans="1:9" ht="27" x14ac:dyDescent="0.3">
      <c r="A154" s="12" t="s">
        <v>1598</v>
      </c>
      <c r="B154" s="23" t="s">
        <v>815</v>
      </c>
      <c r="C154" s="22" t="s">
        <v>733</v>
      </c>
      <c r="D154" s="12" t="s">
        <v>7</v>
      </c>
      <c r="E154" s="10">
        <v>3638903</v>
      </c>
      <c r="F154" s="11">
        <v>43937</v>
      </c>
      <c r="G154" s="12" t="s">
        <v>1018</v>
      </c>
      <c r="H154" s="9" t="s">
        <v>1588</v>
      </c>
      <c r="I154" s="9" t="s">
        <v>1589</v>
      </c>
    </row>
    <row r="155" spans="1:9" ht="27" x14ac:dyDescent="0.3">
      <c r="A155" s="12" t="s">
        <v>1598</v>
      </c>
      <c r="B155" s="23" t="s">
        <v>816</v>
      </c>
      <c r="C155" s="22" t="s">
        <v>733</v>
      </c>
      <c r="D155" s="12" t="s">
        <v>7</v>
      </c>
      <c r="E155" s="10">
        <v>215460</v>
      </c>
      <c r="F155" s="11">
        <v>43937</v>
      </c>
      <c r="G155" s="12" t="s">
        <v>1018</v>
      </c>
      <c r="H155" s="9" t="s">
        <v>1588</v>
      </c>
      <c r="I155" s="9" t="s">
        <v>1589</v>
      </c>
    </row>
    <row r="156" spans="1:9" ht="27" x14ac:dyDescent="0.3">
      <c r="A156" s="12" t="s">
        <v>1598</v>
      </c>
      <c r="B156" s="23" t="s">
        <v>817</v>
      </c>
      <c r="C156" s="22" t="s">
        <v>733</v>
      </c>
      <c r="D156" s="12" t="s">
        <v>7</v>
      </c>
      <c r="E156" s="10">
        <v>86640</v>
      </c>
      <c r="F156" s="11">
        <v>43937</v>
      </c>
      <c r="G156" s="12" t="s">
        <v>1018</v>
      </c>
      <c r="H156" s="9" t="s">
        <v>1588</v>
      </c>
      <c r="I156" s="9" t="s">
        <v>1589</v>
      </c>
    </row>
    <row r="157" spans="1:9" ht="27" x14ac:dyDescent="0.3">
      <c r="A157" s="12" t="s">
        <v>1598</v>
      </c>
      <c r="B157" s="23" t="s">
        <v>777</v>
      </c>
      <c r="C157" s="22" t="s">
        <v>733</v>
      </c>
      <c r="D157" s="12" t="s">
        <v>7</v>
      </c>
      <c r="E157" s="10">
        <v>60000</v>
      </c>
      <c r="F157" s="11">
        <v>43937</v>
      </c>
      <c r="G157" s="12" t="s">
        <v>1018</v>
      </c>
      <c r="H157" s="9" t="s">
        <v>1588</v>
      </c>
      <c r="I157" s="9" t="s">
        <v>1589</v>
      </c>
    </row>
    <row r="158" spans="1:9" ht="27" x14ac:dyDescent="0.3">
      <c r="A158" s="12" t="s">
        <v>1598</v>
      </c>
      <c r="B158" s="23" t="s">
        <v>818</v>
      </c>
      <c r="C158" s="22" t="s">
        <v>733</v>
      </c>
      <c r="D158" s="12" t="s">
        <v>7</v>
      </c>
      <c r="E158" s="10">
        <v>876290</v>
      </c>
      <c r="F158" s="11">
        <v>43937</v>
      </c>
      <c r="G158" s="12" t="s">
        <v>1018</v>
      </c>
      <c r="H158" s="9" t="s">
        <v>1588</v>
      </c>
      <c r="I158" s="9" t="s">
        <v>1589</v>
      </c>
    </row>
    <row r="159" spans="1:9" ht="27" x14ac:dyDescent="0.3">
      <c r="A159" s="12" t="s">
        <v>1598</v>
      </c>
      <c r="B159" s="23" t="s">
        <v>819</v>
      </c>
      <c r="C159" s="22" t="s">
        <v>733</v>
      </c>
      <c r="D159" s="12" t="s">
        <v>7</v>
      </c>
      <c r="E159" s="10">
        <v>733180</v>
      </c>
      <c r="F159" s="11">
        <v>43937</v>
      </c>
      <c r="G159" s="12" t="s">
        <v>1018</v>
      </c>
      <c r="H159" s="9" t="s">
        <v>1588</v>
      </c>
      <c r="I159" s="9" t="s">
        <v>1589</v>
      </c>
    </row>
    <row r="160" spans="1:9" ht="27" x14ac:dyDescent="0.3">
      <c r="A160" s="12" t="s">
        <v>1598</v>
      </c>
      <c r="B160" s="23" t="s">
        <v>820</v>
      </c>
      <c r="C160" s="22" t="s">
        <v>733</v>
      </c>
      <c r="D160" s="12" t="s">
        <v>7</v>
      </c>
      <c r="E160" s="10">
        <v>980200</v>
      </c>
      <c r="F160" s="11">
        <v>43937</v>
      </c>
      <c r="G160" s="12" t="s">
        <v>1018</v>
      </c>
      <c r="H160" s="9" t="s">
        <v>1588</v>
      </c>
      <c r="I160" s="9" t="s">
        <v>1589</v>
      </c>
    </row>
    <row r="161" spans="1:9" ht="27" x14ac:dyDescent="0.3">
      <c r="A161" s="12" t="s">
        <v>1598</v>
      </c>
      <c r="B161" s="23" t="s">
        <v>801</v>
      </c>
      <c r="C161" s="22" t="s">
        <v>733</v>
      </c>
      <c r="D161" s="12" t="s">
        <v>7</v>
      </c>
      <c r="E161" s="10">
        <v>14198560</v>
      </c>
      <c r="F161" s="11">
        <v>43937</v>
      </c>
      <c r="G161" s="12" t="s">
        <v>1018</v>
      </c>
      <c r="H161" s="9" t="s">
        <v>1588</v>
      </c>
      <c r="I161" s="9" t="s">
        <v>1589</v>
      </c>
    </row>
    <row r="162" spans="1:9" ht="27" x14ac:dyDescent="0.3">
      <c r="A162" s="12" t="s">
        <v>1598</v>
      </c>
      <c r="B162" s="23" t="s">
        <v>821</v>
      </c>
      <c r="C162" s="22" t="s">
        <v>733</v>
      </c>
      <c r="D162" s="12" t="s">
        <v>7</v>
      </c>
      <c r="E162" s="10">
        <v>9869830</v>
      </c>
      <c r="F162" s="11">
        <v>43937</v>
      </c>
      <c r="G162" s="12" t="s">
        <v>1018</v>
      </c>
      <c r="H162" s="9" t="s">
        <v>1588</v>
      </c>
      <c r="I162" s="9" t="s">
        <v>1589</v>
      </c>
    </row>
    <row r="163" spans="1:9" ht="27" x14ac:dyDescent="0.3">
      <c r="A163" s="12" t="s">
        <v>1598</v>
      </c>
      <c r="B163" s="23" t="s">
        <v>822</v>
      </c>
      <c r="C163" s="22" t="s">
        <v>733</v>
      </c>
      <c r="D163" s="12" t="s">
        <v>7</v>
      </c>
      <c r="E163" s="10">
        <v>783140</v>
      </c>
      <c r="F163" s="11">
        <v>43937</v>
      </c>
      <c r="G163" s="12" t="s">
        <v>1018</v>
      </c>
      <c r="H163" s="9" t="s">
        <v>1588</v>
      </c>
      <c r="I163" s="9" t="s">
        <v>1589</v>
      </c>
    </row>
    <row r="164" spans="1:9" ht="27" x14ac:dyDescent="0.3">
      <c r="A164" s="12" t="s">
        <v>1598</v>
      </c>
      <c r="B164" s="23" t="s">
        <v>823</v>
      </c>
      <c r="C164" s="22" t="s">
        <v>733</v>
      </c>
      <c r="D164" s="12" t="s">
        <v>7</v>
      </c>
      <c r="E164" s="10">
        <v>68400</v>
      </c>
      <c r="F164" s="11">
        <v>43937</v>
      </c>
      <c r="G164" s="12" t="s">
        <v>1018</v>
      </c>
      <c r="H164" s="9" t="s">
        <v>1588</v>
      </c>
      <c r="I164" s="9" t="s">
        <v>1589</v>
      </c>
    </row>
    <row r="165" spans="1:9" ht="27" x14ac:dyDescent="0.3">
      <c r="A165" s="12" t="s">
        <v>1598</v>
      </c>
      <c r="B165" s="23" t="s">
        <v>824</v>
      </c>
      <c r="C165" s="22" t="s">
        <v>733</v>
      </c>
      <c r="D165" s="12" t="s">
        <v>7</v>
      </c>
      <c r="E165" s="10">
        <v>3329340</v>
      </c>
      <c r="F165" s="11">
        <v>43937</v>
      </c>
      <c r="G165" s="12" t="s">
        <v>1018</v>
      </c>
      <c r="H165" s="9" t="s">
        <v>1588</v>
      </c>
      <c r="I165" s="9" t="s">
        <v>1589</v>
      </c>
    </row>
    <row r="166" spans="1:9" ht="27" x14ac:dyDescent="0.3">
      <c r="A166" s="12" t="s">
        <v>1598</v>
      </c>
      <c r="B166" s="23" t="s">
        <v>825</v>
      </c>
      <c r="C166" s="22" t="s">
        <v>733</v>
      </c>
      <c r="D166" s="12" t="s">
        <v>7</v>
      </c>
      <c r="E166" s="10">
        <v>961300</v>
      </c>
      <c r="F166" s="11">
        <v>43937</v>
      </c>
      <c r="G166" s="12" t="s">
        <v>1018</v>
      </c>
      <c r="H166" s="9" t="s">
        <v>1588</v>
      </c>
      <c r="I166" s="9" t="s">
        <v>1589</v>
      </c>
    </row>
    <row r="167" spans="1:9" ht="27" x14ac:dyDescent="0.3">
      <c r="A167" s="12" t="s">
        <v>1598</v>
      </c>
      <c r="B167" s="23" t="s">
        <v>826</v>
      </c>
      <c r="C167" s="22" t="s">
        <v>733</v>
      </c>
      <c r="D167" s="12" t="s">
        <v>7</v>
      </c>
      <c r="E167" s="10">
        <v>9114710</v>
      </c>
      <c r="F167" s="11">
        <v>43937</v>
      </c>
      <c r="G167" s="12" t="s">
        <v>1018</v>
      </c>
      <c r="H167" s="9" t="s">
        <v>1588</v>
      </c>
      <c r="I167" s="9" t="s">
        <v>1589</v>
      </c>
    </row>
    <row r="168" spans="1:9" ht="27" x14ac:dyDescent="0.3">
      <c r="A168" s="12" t="s">
        <v>1598</v>
      </c>
      <c r="B168" s="23" t="s">
        <v>763</v>
      </c>
      <c r="C168" s="22" t="s">
        <v>733</v>
      </c>
      <c r="D168" s="12" t="s">
        <v>7</v>
      </c>
      <c r="E168" s="10">
        <v>810140</v>
      </c>
      <c r="F168" s="11">
        <v>43937</v>
      </c>
      <c r="G168" s="12" t="s">
        <v>1018</v>
      </c>
      <c r="H168" s="9" t="s">
        <v>1588</v>
      </c>
      <c r="I168" s="9" t="s">
        <v>1589</v>
      </c>
    </row>
    <row r="169" spans="1:9" ht="27" x14ac:dyDescent="0.3">
      <c r="A169" s="12" t="s">
        <v>1598</v>
      </c>
      <c r="B169" s="23" t="s">
        <v>827</v>
      </c>
      <c r="C169" s="22" t="s">
        <v>733</v>
      </c>
      <c r="D169" s="12" t="s">
        <v>7</v>
      </c>
      <c r="E169" s="10">
        <v>1235470</v>
      </c>
      <c r="F169" s="11">
        <v>43937</v>
      </c>
      <c r="G169" s="12" t="s">
        <v>1018</v>
      </c>
      <c r="H169" s="9" t="s">
        <v>1588</v>
      </c>
      <c r="I169" s="9" t="s">
        <v>1589</v>
      </c>
    </row>
    <row r="170" spans="1:9" ht="27" x14ac:dyDescent="0.3">
      <c r="A170" s="12" t="s">
        <v>1598</v>
      </c>
      <c r="B170" s="23" t="s">
        <v>828</v>
      </c>
      <c r="C170" s="22" t="s">
        <v>733</v>
      </c>
      <c r="D170" s="12" t="s">
        <v>7</v>
      </c>
      <c r="E170" s="10">
        <v>3044330</v>
      </c>
      <c r="F170" s="11">
        <v>43937</v>
      </c>
      <c r="G170" s="12" t="s">
        <v>1018</v>
      </c>
      <c r="H170" s="9" t="s">
        <v>1588</v>
      </c>
      <c r="I170" s="9" t="s">
        <v>1589</v>
      </c>
    </row>
    <row r="171" spans="1:9" ht="27" x14ac:dyDescent="0.3">
      <c r="A171" s="12" t="s">
        <v>1598</v>
      </c>
      <c r="B171" s="23" t="s">
        <v>782</v>
      </c>
      <c r="C171" s="22" t="s">
        <v>733</v>
      </c>
      <c r="D171" s="12" t="s">
        <v>7</v>
      </c>
      <c r="E171" s="10">
        <v>2881680</v>
      </c>
      <c r="F171" s="11">
        <v>43937</v>
      </c>
      <c r="G171" s="12" t="s">
        <v>1018</v>
      </c>
      <c r="H171" s="9" t="s">
        <v>1588</v>
      </c>
      <c r="I171" s="9" t="s">
        <v>1589</v>
      </c>
    </row>
    <row r="172" spans="1:9" ht="27" x14ac:dyDescent="0.3">
      <c r="A172" s="12" t="s">
        <v>1598</v>
      </c>
      <c r="B172" s="23" t="s">
        <v>829</v>
      </c>
      <c r="C172" s="22" t="s">
        <v>733</v>
      </c>
      <c r="D172" s="12" t="s">
        <v>7</v>
      </c>
      <c r="E172" s="10">
        <v>4354238</v>
      </c>
      <c r="F172" s="11">
        <v>43937</v>
      </c>
      <c r="G172" s="12" t="s">
        <v>1018</v>
      </c>
      <c r="H172" s="9" t="s">
        <v>1588</v>
      </c>
      <c r="I172" s="9" t="s">
        <v>1589</v>
      </c>
    </row>
    <row r="173" spans="1:9" ht="27" x14ac:dyDescent="0.3">
      <c r="A173" s="12" t="s">
        <v>1598</v>
      </c>
      <c r="B173" s="23" t="s">
        <v>752</v>
      </c>
      <c r="C173" s="22" t="s">
        <v>733</v>
      </c>
      <c r="D173" s="12" t="s">
        <v>7</v>
      </c>
      <c r="E173" s="10">
        <v>2984963</v>
      </c>
      <c r="F173" s="11">
        <v>43937</v>
      </c>
      <c r="G173" s="12" t="s">
        <v>1018</v>
      </c>
      <c r="H173" s="9" t="s">
        <v>1588</v>
      </c>
      <c r="I173" s="9" t="s">
        <v>1589</v>
      </c>
    </row>
    <row r="174" spans="1:9" ht="27" x14ac:dyDescent="0.3">
      <c r="A174" s="12" t="s">
        <v>1598</v>
      </c>
      <c r="B174" s="23" t="s">
        <v>830</v>
      </c>
      <c r="C174" s="22" t="s">
        <v>733</v>
      </c>
      <c r="D174" s="12" t="s">
        <v>7</v>
      </c>
      <c r="E174" s="10">
        <v>1762460</v>
      </c>
      <c r="F174" s="11">
        <v>43937</v>
      </c>
      <c r="G174" s="12" t="s">
        <v>1018</v>
      </c>
      <c r="H174" s="9" t="s">
        <v>1588</v>
      </c>
      <c r="I174" s="9" t="s">
        <v>1589</v>
      </c>
    </row>
    <row r="175" spans="1:9" ht="27" x14ac:dyDescent="0.3">
      <c r="A175" s="12" t="s">
        <v>1598</v>
      </c>
      <c r="B175" s="23" t="s">
        <v>831</v>
      </c>
      <c r="C175" s="22" t="s">
        <v>733</v>
      </c>
      <c r="D175" s="12" t="s">
        <v>7</v>
      </c>
      <c r="E175" s="10">
        <v>271890</v>
      </c>
      <c r="F175" s="11">
        <v>43938</v>
      </c>
      <c r="G175" s="12" t="s">
        <v>1018</v>
      </c>
      <c r="H175" s="9" t="s">
        <v>1588</v>
      </c>
      <c r="I175" s="9" t="s">
        <v>1589</v>
      </c>
    </row>
    <row r="176" spans="1:9" ht="27" x14ac:dyDescent="0.3">
      <c r="A176" s="12" t="s">
        <v>1598</v>
      </c>
      <c r="B176" s="23" t="s">
        <v>832</v>
      </c>
      <c r="C176" s="22" t="s">
        <v>733</v>
      </c>
      <c r="D176" s="12" t="s">
        <v>7</v>
      </c>
      <c r="E176" s="10">
        <v>195510</v>
      </c>
      <c r="F176" s="11">
        <v>43938</v>
      </c>
      <c r="G176" s="12" t="s">
        <v>1018</v>
      </c>
      <c r="H176" s="9" t="s">
        <v>1588</v>
      </c>
      <c r="I176" s="9" t="s">
        <v>1589</v>
      </c>
    </row>
    <row r="177" spans="1:9" ht="27" x14ac:dyDescent="0.3">
      <c r="A177" s="12" t="s">
        <v>1598</v>
      </c>
      <c r="B177" s="23" t="s">
        <v>833</v>
      </c>
      <c r="C177" s="22" t="s">
        <v>733</v>
      </c>
      <c r="D177" s="12" t="s">
        <v>7</v>
      </c>
      <c r="E177" s="10">
        <v>210900</v>
      </c>
      <c r="F177" s="11">
        <v>43938</v>
      </c>
      <c r="G177" s="12" t="s">
        <v>1018</v>
      </c>
      <c r="H177" s="9" t="s">
        <v>1588</v>
      </c>
      <c r="I177" s="9" t="s">
        <v>1589</v>
      </c>
    </row>
    <row r="178" spans="1:9" ht="27" x14ac:dyDescent="0.3">
      <c r="A178" s="12" t="s">
        <v>1598</v>
      </c>
      <c r="B178" s="23" t="s">
        <v>834</v>
      </c>
      <c r="C178" s="22" t="s">
        <v>733</v>
      </c>
      <c r="D178" s="12" t="s">
        <v>7</v>
      </c>
      <c r="E178" s="10">
        <v>55290</v>
      </c>
      <c r="F178" s="11">
        <v>43938</v>
      </c>
      <c r="G178" s="12" t="s">
        <v>1018</v>
      </c>
      <c r="H178" s="9" t="s">
        <v>1588</v>
      </c>
      <c r="I178" s="9" t="s">
        <v>1589</v>
      </c>
    </row>
    <row r="179" spans="1:9" ht="27" x14ac:dyDescent="0.3">
      <c r="A179" s="12" t="s">
        <v>1598</v>
      </c>
      <c r="B179" s="23" t="s">
        <v>835</v>
      </c>
      <c r="C179" s="22" t="s">
        <v>733</v>
      </c>
      <c r="D179" s="12" t="s">
        <v>7</v>
      </c>
      <c r="E179" s="10">
        <v>527400</v>
      </c>
      <c r="F179" s="11">
        <v>43938</v>
      </c>
      <c r="G179" s="12" t="s">
        <v>1018</v>
      </c>
      <c r="H179" s="9" t="s">
        <v>1588</v>
      </c>
      <c r="I179" s="9" t="s">
        <v>1589</v>
      </c>
    </row>
    <row r="180" spans="1:9" ht="27" x14ac:dyDescent="0.3">
      <c r="A180" s="12" t="s">
        <v>1598</v>
      </c>
      <c r="B180" s="23" t="s">
        <v>823</v>
      </c>
      <c r="C180" s="22" t="s">
        <v>733</v>
      </c>
      <c r="D180" s="12" t="s">
        <v>7</v>
      </c>
      <c r="E180" s="10">
        <v>165300</v>
      </c>
      <c r="F180" s="11">
        <v>43938</v>
      </c>
      <c r="G180" s="12" t="s">
        <v>1018</v>
      </c>
      <c r="H180" s="9" t="s">
        <v>1588</v>
      </c>
      <c r="I180" s="9" t="s">
        <v>1589</v>
      </c>
    </row>
    <row r="181" spans="1:9" ht="27" x14ac:dyDescent="0.3">
      <c r="A181" s="12" t="s">
        <v>1598</v>
      </c>
      <c r="B181" s="23" t="s">
        <v>754</v>
      </c>
      <c r="C181" s="22" t="s">
        <v>733</v>
      </c>
      <c r="D181" s="12" t="s">
        <v>7</v>
      </c>
      <c r="E181" s="10">
        <v>50160</v>
      </c>
      <c r="F181" s="11">
        <v>43938</v>
      </c>
      <c r="G181" s="12" t="s">
        <v>1018</v>
      </c>
      <c r="H181" s="9" t="s">
        <v>1588</v>
      </c>
      <c r="I181" s="9" t="s">
        <v>1589</v>
      </c>
    </row>
    <row r="182" spans="1:9" ht="27" x14ac:dyDescent="0.3">
      <c r="A182" s="12" t="s">
        <v>1598</v>
      </c>
      <c r="B182" s="23" t="s">
        <v>836</v>
      </c>
      <c r="C182" s="22" t="s">
        <v>733</v>
      </c>
      <c r="D182" s="12" t="s">
        <v>7</v>
      </c>
      <c r="E182" s="10">
        <v>284430</v>
      </c>
      <c r="F182" s="11">
        <v>43938</v>
      </c>
      <c r="G182" s="12" t="s">
        <v>1018</v>
      </c>
      <c r="H182" s="9" t="s">
        <v>1588</v>
      </c>
      <c r="I182" s="9" t="s">
        <v>1589</v>
      </c>
    </row>
    <row r="183" spans="1:9" ht="27" x14ac:dyDescent="0.3">
      <c r="A183" s="12" t="s">
        <v>1598</v>
      </c>
      <c r="B183" s="23" t="s">
        <v>837</v>
      </c>
      <c r="C183" s="22" t="s">
        <v>733</v>
      </c>
      <c r="D183" s="12" t="s">
        <v>7</v>
      </c>
      <c r="E183" s="10">
        <v>108300</v>
      </c>
      <c r="F183" s="11">
        <v>43938</v>
      </c>
      <c r="G183" s="12" t="s">
        <v>1018</v>
      </c>
      <c r="H183" s="9" t="s">
        <v>1588</v>
      </c>
      <c r="I183" s="9" t="s">
        <v>1589</v>
      </c>
    </row>
    <row r="184" spans="1:9" ht="27" x14ac:dyDescent="0.3">
      <c r="A184" s="12" t="s">
        <v>1598</v>
      </c>
      <c r="B184" s="23" t="s">
        <v>838</v>
      </c>
      <c r="C184" s="22" t="s">
        <v>733</v>
      </c>
      <c r="D184" s="12" t="s">
        <v>7</v>
      </c>
      <c r="E184" s="10">
        <v>85500</v>
      </c>
      <c r="F184" s="11">
        <v>43938</v>
      </c>
      <c r="G184" s="12" t="s">
        <v>1018</v>
      </c>
      <c r="H184" s="9" t="s">
        <v>1588</v>
      </c>
      <c r="I184" s="9" t="s">
        <v>1589</v>
      </c>
    </row>
    <row r="185" spans="1:9" ht="27" x14ac:dyDescent="0.3">
      <c r="A185" s="12" t="s">
        <v>1598</v>
      </c>
      <c r="B185" s="23" t="s">
        <v>839</v>
      </c>
      <c r="C185" s="22" t="s">
        <v>733</v>
      </c>
      <c r="D185" s="12" t="s">
        <v>7</v>
      </c>
      <c r="E185" s="10">
        <v>106590</v>
      </c>
      <c r="F185" s="11">
        <v>43938</v>
      </c>
      <c r="G185" s="12" t="s">
        <v>1018</v>
      </c>
      <c r="H185" s="9" t="s">
        <v>1588</v>
      </c>
      <c r="I185" s="9" t="s">
        <v>1589</v>
      </c>
    </row>
    <row r="186" spans="1:9" ht="27" x14ac:dyDescent="0.3">
      <c r="A186" s="12" t="s">
        <v>1598</v>
      </c>
      <c r="B186" s="23" t="s">
        <v>840</v>
      </c>
      <c r="C186" s="22" t="s">
        <v>733</v>
      </c>
      <c r="D186" s="12" t="s">
        <v>7</v>
      </c>
      <c r="E186" s="10">
        <v>71820</v>
      </c>
      <c r="F186" s="11">
        <v>43938</v>
      </c>
      <c r="G186" s="12" t="s">
        <v>1018</v>
      </c>
      <c r="H186" s="9" t="s">
        <v>1588</v>
      </c>
      <c r="I186" s="9" t="s">
        <v>1589</v>
      </c>
    </row>
    <row r="187" spans="1:9" ht="27" x14ac:dyDescent="0.3">
      <c r="A187" s="12" t="s">
        <v>1598</v>
      </c>
      <c r="B187" s="23" t="s">
        <v>841</v>
      </c>
      <c r="C187" s="22" t="s">
        <v>733</v>
      </c>
      <c r="D187" s="12" t="s">
        <v>7</v>
      </c>
      <c r="E187" s="10">
        <v>162450</v>
      </c>
      <c r="F187" s="11">
        <v>43938</v>
      </c>
      <c r="G187" s="12" t="s">
        <v>1018</v>
      </c>
      <c r="H187" s="9" t="s">
        <v>1588</v>
      </c>
      <c r="I187" s="9" t="s">
        <v>1589</v>
      </c>
    </row>
    <row r="188" spans="1:9" ht="27" x14ac:dyDescent="0.3">
      <c r="A188" s="12" t="s">
        <v>1598</v>
      </c>
      <c r="B188" s="23" t="s">
        <v>842</v>
      </c>
      <c r="C188" s="22" t="s">
        <v>733</v>
      </c>
      <c r="D188" s="12" t="s">
        <v>7</v>
      </c>
      <c r="E188" s="10">
        <v>140220</v>
      </c>
      <c r="F188" s="11">
        <v>43938</v>
      </c>
      <c r="G188" s="12" t="s">
        <v>1018</v>
      </c>
      <c r="H188" s="9" t="s">
        <v>1588</v>
      </c>
      <c r="I188" s="9" t="s">
        <v>1589</v>
      </c>
    </row>
    <row r="189" spans="1:9" ht="27" x14ac:dyDescent="0.3">
      <c r="A189" s="12" t="s">
        <v>1598</v>
      </c>
      <c r="B189" s="23" t="s">
        <v>843</v>
      </c>
      <c r="C189" s="22" t="s">
        <v>733</v>
      </c>
      <c r="D189" s="12" t="s">
        <v>7</v>
      </c>
      <c r="E189" s="10">
        <v>76810</v>
      </c>
      <c r="F189" s="11">
        <v>43938</v>
      </c>
      <c r="G189" s="12" t="s">
        <v>1018</v>
      </c>
      <c r="H189" s="9" t="s">
        <v>1588</v>
      </c>
      <c r="I189" s="9" t="s">
        <v>1589</v>
      </c>
    </row>
    <row r="190" spans="1:9" ht="27" x14ac:dyDescent="0.3">
      <c r="A190" s="12" t="s">
        <v>1598</v>
      </c>
      <c r="B190" s="23" t="s">
        <v>844</v>
      </c>
      <c r="C190" s="22" t="s">
        <v>733</v>
      </c>
      <c r="D190" s="12" t="s">
        <v>7</v>
      </c>
      <c r="E190" s="10">
        <v>80940</v>
      </c>
      <c r="F190" s="11">
        <v>43938</v>
      </c>
      <c r="G190" s="12" t="s">
        <v>1018</v>
      </c>
      <c r="H190" s="9" t="s">
        <v>1588</v>
      </c>
      <c r="I190" s="9" t="s">
        <v>1589</v>
      </c>
    </row>
    <row r="191" spans="1:9" ht="27" x14ac:dyDescent="0.3">
      <c r="A191" s="12" t="s">
        <v>1598</v>
      </c>
      <c r="B191" s="23" t="s">
        <v>831</v>
      </c>
      <c r="C191" s="22" t="s">
        <v>733</v>
      </c>
      <c r="D191" s="12" t="s">
        <v>7</v>
      </c>
      <c r="E191" s="10">
        <v>75810</v>
      </c>
      <c r="F191" s="11">
        <v>43938</v>
      </c>
      <c r="G191" s="12" t="s">
        <v>1018</v>
      </c>
      <c r="H191" s="9" t="s">
        <v>1588</v>
      </c>
      <c r="I191" s="9" t="s">
        <v>1589</v>
      </c>
    </row>
    <row r="192" spans="1:9" ht="27" x14ac:dyDescent="0.3">
      <c r="A192" s="12" t="s">
        <v>1598</v>
      </c>
      <c r="B192" s="23" t="s">
        <v>817</v>
      </c>
      <c r="C192" s="22" t="s">
        <v>733</v>
      </c>
      <c r="D192" s="12" t="s">
        <v>7</v>
      </c>
      <c r="E192" s="10">
        <v>76380</v>
      </c>
      <c r="F192" s="11">
        <v>43938</v>
      </c>
      <c r="G192" s="12" t="s">
        <v>1018</v>
      </c>
      <c r="H192" s="9" t="s">
        <v>1588</v>
      </c>
      <c r="I192" s="9" t="s">
        <v>1589</v>
      </c>
    </row>
    <row r="193" spans="1:9" ht="27" x14ac:dyDescent="0.3">
      <c r="A193" s="12" t="s">
        <v>1598</v>
      </c>
      <c r="B193" s="23" t="s">
        <v>845</v>
      </c>
      <c r="C193" s="22" t="s">
        <v>733</v>
      </c>
      <c r="D193" s="12" t="s">
        <v>7</v>
      </c>
      <c r="E193" s="10">
        <v>200640</v>
      </c>
      <c r="F193" s="11">
        <v>43938</v>
      </c>
      <c r="G193" s="12" t="s">
        <v>1018</v>
      </c>
      <c r="H193" s="9" t="s">
        <v>1588</v>
      </c>
      <c r="I193" s="9" t="s">
        <v>1589</v>
      </c>
    </row>
    <row r="194" spans="1:9" ht="27" x14ac:dyDescent="0.3">
      <c r="A194" s="12" t="s">
        <v>1598</v>
      </c>
      <c r="B194" s="23" t="s">
        <v>796</v>
      </c>
      <c r="C194" s="22" t="s">
        <v>733</v>
      </c>
      <c r="D194" s="12" t="s">
        <v>7</v>
      </c>
      <c r="E194" s="10">
        <v>100890</v>
      </c>
      <c r="F194" s="11">
        <v>43938</v>
      </c>
      <c r="G194" s="12" t="s">
        <v>1018</v>
      </c>
      <c r="H194" s="9" t="s">
        <v>1588</v>
      </c>
      <c r="I194" s="9" t="s">
        <v>1589</v>
      </c>
    </row>
    <row r="195" spans="1:9" ht="27" x14ac:dyDescent="0.3">
      <c r="A195" s="12" t="s">
        <v>1598</v>
      </c>
      <c r="B195" s="23" t="s">
        <v>846</v>
      </c>
      <c r="C195" s="22" t="s">
        <v>733</v>
      </c>
      <c r="D195" s="12" t="s">
        <v>7</v>
      </c>
      <c r="E195" s="10">
        <v>67310</v>
      </c>
      <c r="F195" s="11">
        <v>43938</v>
      </c>
      <c r="G195" s="12" t="s">
        <v>1018</v>
      </c>
      <c r="H195" s="9" t="s">
        <v>1588</v>
      </c>
      <c r="I195" s="9" t="s">
        <v>1589</v>
      </c>
    </row>
    <row r="196" spans="1:9" ht="27" x14ac:dyDescent="0.3">
      <c r="A196" s="12" t="s">
        <v>1598</v>
      </c>
      <c r="B196" s="23" t="s">
        <v>847</v>
      </c>
      <c r="C196" s="22" t="s">
        <v>733</v>
      </c>
      <c r="D196" s="12" t="s">
        <v>7</v>
      </c>
      <c r="E196" s="10">
        <v>122550</v>
      </c>
      <c r="F196" s="11">
        <v>43938</v>
      </c>
      <c r="G196" s="12" t="s">
        <v>1018</v>
      </c>
      <c r="H196" s="9" t="s">
        <v>1588</v>
      </c>
      <c r="I196" s="9" t="s">
        <v>1589</v>
      </c>
    </row>
    <row r="197" spans="1:9" ht="27" x14ac:dyDescent="0.3">
      <c r="A197" s="12" t="s">
        <v>1598</v>
      </c>
      <c r="B197" s="23" t="s">
        <v>848</v>
      </c>
      <c r="C197" s="22" t="s">
        <v>733</v>
      </c>
      <c r="D197" s="12" t="s">
        <v>7</v>
      </c>
      <c r="E197" s="10">
        <v>67830</v>
      </c>
      <c r="F197" s="11">
        <v>43938</v>
      </c>
      <c r="G197" s="12" t="s">
        <v>1018</v>
      </c>
      <c r="H197" s="9" t="s">
        <v>1588</v>
      </c>
      <c r="I197" s="9" t="s">
        <v>1589</v>
      </c>
    </row>
    <row r="198" spans="1:9" ht="27" x14ac:dyDescent="0.3">
      <c r="A198" s="12" t="s">
        <v>1598</v>
      </c>
      <c r="B198" s="23" t="s">
        <v>849</v>
      </c>
      <c r="C198" s="22" t="s">
        <v>733</v>
      </c>
      <c r="D198" s="12" t="s">
        <v>7</v>
      </c>
      <c r="E198" s="10">
        <v>287850</v>
      </c>
      <c r="F198" s="11">
        <v>43938</v>
      </c>
      <c r="G198" s="12" t="s">
        <v>1018</v>
      </c>
      <c r="H198" s="9" t="s">
        <v>1588</v>
      </c>
      <c r="I198" s="9" t="s">
        <v>1589</v>
      </c>
    </row>
    <row r="199" spans="1:9" ht="27" x14ac:dyDescent="0.3">
      <c r="A199" s="12" t="s">
        <v>1598</v>
      </c>
      <c r="B199" s="23" t="s">
        <v>850</v>
      </c>
      <c r="C199" s="22" t="s">
        <v>733</v>
      </c>
      <c r="D199" s="12" t="s">
        <v>7</v>
      </c>
      <c r="E199" s="10">
        <v>59850</v>
      </c>
      <c r="F199" s="11">
        <v>43938</v>
      </c>
      <c r="G199" s="12" t="s">
        <v>1018</v>
      </c>
      <c r="H199" s="9" t="s">
        <v>1588</v>
      </c>
      <c r="I199" s="9" t="s">
        <v>1589</v>
      </c>
    </row>
    <row r="200" spans="1:9" ht="27" x14ac:dyDescent="0.3">
      <c r="A200" s="12" t="s">
        <v>1598</v>
      </c>
      <c r="B200" s="23" t="s">
        <v>851</v>
      </c>
      <c r="C200" s="22" t="s">
        <v>733</v>
      </c>
      <c r="D200" s="12" t="s">
        <v>7</v>
      </c>
      <c r="E200" s="10">
        <v>63840</v>
      </c>
      <c r="F200" s="11">
        <v>43938</v>
      </c>
      <c r="G200" s="12" t="s">
        <v>1018</v>
      </c>
      <c r="H200" s="9" t="s">
        <v>1588</v>
      </c>
      <c r="I200" s="9" t="s">
        <v>1589</v>
      </c>
    </row>
    <row r="201" spans="1:9" ht="27" x14ac:dyDescent="0.3">
      <c r="A201" s="12" t="s">
        <v>1598</v>
      </c>
      <c r="B201" s="23" t="s">
        <v>852</v>
      </c>
      <c r="C201" s="22" t="s">
        <v>733</v>
      </c>
      <c r="D201" s="12" t="s">
        <v>7</v>
      </c>
      <c r="E201" s="10">
        <v>53010</v>
      </c>
      <c r="F201" s="11">
        <v>43938</v>
      </c>
      <c r="G201" s="12" t="s">
        <v>1018</v>
      </c>
      <c r="H201" s="9" t="s">
        <v>1588</v>
      </c>
      <c r="I201" s="9" t="s">
        <v>1589</v>
      </c>
    </row>
    <row r="202" spans="1:9" ht="27" x14ac:dyDescent="0.3">
      <c r="A202" s="12" t="s">
        <v>1598</v>
      </c>
      <c r="B202" s="23" t="s">
        <v>853</v>
      </c>
      <c r="C202" s="22" t="s">
        <v>733</v>
      </c>
      <c r="D202" s="12" t="s">
        <v>7</v>
      </c>
      <c r="E202" s="10">
        <v>119700</v>
      </c>
      <c r="F202" s="11">
        <v>43938</v>
      </c>
      <c r="G202" s="12" t="s">
        <v>1018</v>
      </c>
      <c r="H202" s="9" t="s">
        <v>1588</v>
      </c>
      <c r="I202" s="9" t="s">
        <v>1589</v>
      </c>
    </row>
    <row r="203" spans="1:9" ht="27" x14ac:dyDescent="0.3">
      <c r="A203" s="12" t="s">
        <v>1598</v>
      </c>
      <c r="B203" s="23" t="s">
        <v>854</v>
      </c>
      <c r="C203" s="22" t="s">
        <v>733</v>
      </c>
      <c r="D203" s="12" t="s">
        <v>7</v>
      </c>
      <c r="E203" s="10">
        <v>110580</v>
      </c>
      <c r="F203" s="11">
        <v>43938</v>
      </c>
      <c r="G203" s="12" t="s">
        <v>1018</v>
      </c>
      <c r="H203" s="9" t="s">
        <v>1588</v>
      </c>
      <c r="I203" s="9" t="s">
        <v>1589</v>
      </c>
    </row>
    <row r="204" spans="1:9" ht="27" x14ac:dyDescent="0.3">
      <c r="A204" s="12" t="s">
        <v>1598</v>
      </c>
      <c r="B204" s="23" t="s">
        <v>855</v>
      </c>
      <c r="C204" s="22" t="s">
        <v>733</v>
      </c>
      <c r="D204" s="12" t="s">
        <v>7</v>
      </c>
      <c r="E204" s="10">
        <v>83220</v>
      </c>
      <c r="F204" s="11">
        <v>43938</v>
      </c>
      <c r="G204" s="12" t="s">
        <v>1018</v>
      </c>
      <c r="H204" s="9" t="s">
        <v>1588</v>
      </c>
      <c r="I204" s="9" t="s">
        <v>1589</v>
      </c>
    </row>
    <row r="205" spans="1:9" ht="27" x14ac:dyDescent="0.3">
      <c r="A205" s="12" t="s">
        <v>1598</v>
      </c>
      <c r="B205" s="23" t="s">
        <v>856</v>
      </c>
      <c r="C205" s="22" t="s">
        <v>733</v>
      </c>
      <c r="D205" s="12" t="s">
        <v>7</v>
      </c>
      <c r="E205" s="10">
        <v>24750</v>
      </c>
      <c r="F205" s="11">
        <v>43938</v>
      </c>
      <c r="G205" s="12" t="s">
        <v>1018</v>
      </c>
      <c r="H205" s="9" t="s">
        <v>1588</v>
      </c>
      <c r="I205" s="9" t="s">
        <v>1589</v>
      </c>
    </row>
    <row r="206" spans="1:9" ht="27" x14ac:dyDescent="0.3">
      <c r="A206" s="12" t="s">
        <v>1598</v>
      </c>
      <c r="B206" s="23" t="s">
        <v>857</v>
      </c>
      <c r="C206" s="22" t="s">
        <v>733</v>
      </c>
      <c r="D206" s="12" t="s">
        <v>7</v>
      </c>
      <c r="E206" s="10">
        <v>53580</v>
      </c>
      <c r="F206" s="11">
        <v>43938</v>
      </c>
      <c r="G206" s="12" t="s">
        <v>1018</v>
      </c>
      <c r="H206" s="9" t="s">
        <v>1588</v>
      </c>
      <c r="I206" s="9" t="s">
        <v>1589</v>
      </c>
    </row>
    <row r="207" spans="1:9" ht="27" x14ac:dyDescent="0.3">
      <c r="A207" s="12" t="s">
        <v>1598</v>
      </c>
      <c r="B207" s="23" t="s">
        <v>823</v>
      </c>
      <c r="C207" s="22" t="s">
        <v>733</v>
      </c>
      <c r="D207" s="12" t="s">
        <v>7</v>
      </c>
      <c r="E207" s="10">
        <v>75240</v>
      </c>
      <c r="F207" s="11">
        <v>43938</v>
      </c>
      <c r="G207" s="12" t="s">
        <v>1018</v>
      </c>
      <c r="H207" s="9" t="s">
        <v>1588</v>
      </c>
      <c r="I207" s="9" t="s">
        <v>1589</v>
      </c>
    </row>
    <row r="208" spans="1:9" ht="27" x14ac:dyDescent="0.3">
      <c r="A208" s="12" t="s">
        <v>1598</v>
      </c>
      <c r="B208" s="23" t="s">
        <v>858</v>
      </c>
      <c r="C208" s="22" t="s">
        <v>733</v>
      </c>
      <c r="D208" s="12" t="s">
        <v>7</v>
      </c>
      <c r="E208" s="10">
        <v>28500</v>
      </c>
      <c r="F208" s="11">
        <v>43938</v>
      </c>
      <c r="G208" s="12" t="s">
        <v>1018</v>
      </c>
      <c r="H208" s="9" t="s">
        <v>1588</v>
      </c>
      <c r="I208" s="9" t="s">
        <v>1589</v>
      </c>
    </row>
    <row r="209" spans="1:9" ht="27" x14ac:dyDescent="0.3">
      <c r="A209" s="12" t="s">
        <v>1598</v>
      </c>
      <c r="B209" s="23" t="s">
        <v>831</v>
      </c>
      <c r="C209" s="22" t="s">
        <v>733</v>
      </c>
      <c r="D209" s="12" t="s">
        <v>7</v>
      </c>
      <c r="E209" s="10">
        <v>34200</v>
      </c>
      <c r="F209" s="11">
        <v>43938</v>
      </c>
      <c r="G209" s="12" t="s">
        <v>1018</v>
      </c>
      <c r="H209" s="9" t="s">
        <v>1588</v>
      </c>
      <c r="I209" s="9" t="s">
        <v>1589</v>
      </c>
    </row>
    <row r="210" spans="1:9" ht="27" x14ac:dyDescent="0.3">
      <c r="A210" s="12" t="s">
        <v>1598</v>
      </c>
      <c r="B210" s="23" t="s">
        <v>859</v>
      </c>
      <c r="C210" s="22" t="s">
        <v>733</v>
      </c>
      <c r="D210" s="12" t="s">
        <v>7</v>
      </c>
      <c r="E210" s="10">
        <v>55860</v>
      </c>
      <c r="F210" s="11">
        <v>43938</v>
      </c>
      <c r="G210" s="12" t="s">
        <v>1018</v>
      </c>
      <c r="H210" s="9" t="s">
        <v>1588</v>
      </c>
      <c r="I210" s="9" t="s">
        <v>1589</v>
      </c>
    </row>
    <row r="211" spans="1:9" ht="27" x14ac:dyDescent="0.3">
      <c r="A211" s="12" t="s">
        <v>1598</v>
      </c>
      <c r="B211" s="23" t="s">
        <v>860</v>
      </c>
      <c r="C211" s="22" t="s">
        <v>733</v>
      </c>
      <c r="D211" s="12" t="s">
        <v>7</v>
      </c>
      <c r="E211" s="10">
        <v>132240</v>
      </c>
      <c r="F211" s="11">
        <v>43938</v>
      </c>
      <c r="G211" s="12" t="s">
        <v>1018</v>
      </c>
      <c r="H211" s="9" t="s">
        <v>1588</v>
      </c>
      <c r="I211" s="9" t="s">
        <v>1589</v>
      </c>
    </row>
    <row r="212" spans="1:9" ht="27" x14ac:dyDescent="0.3">
      <c r="A212" s="12" t="s">
        <v>1598</v>
      </c>
      <c r="B212" s="23" t="s">
        <v>849</v>
      </c>
      <c r="C212" s="22" t="s">
        <v>733</v>
      </c>
      <c r="D212" s="12" t="s">
        <v>7</v>
      </c>
      <c r="E212" s="10">
        <v>55860</v>
      </c>
      <c r="F212" s="11">
        <v>43938</v>
      </c>
      <c r="G212" s="12" t="s">
        <v>1018</v>
      </c>
      <c r="H212" s="9" t="s">
        <v>1588</v>
      </c>
      <c r="I212" s="9" t="s">
        <v>1589</v>
      </c>
    </row>
    <row r="213" spans="1:9" ht="27" x14ac:dyDescent="0.3">
      <c r="A213" s="12" t="s">
        <v>1598</v>
      </c>
      <c r="B213" s="23" t="s">
        <v>861</v>
      </c>
      <c r="C213" s="22" t="s">
        <v>733</v>
      </c>
      <c r="D213" s="12" t="s">
        <v>7</v>
      </c>
      <c r="E213" s="10">
        <v>50730</v>
      </c>
      <c r="F213" s="11">
        <v>43938</v>
      </c>
      <c r="G213" s="12" t="s">
        <v>1018</v>
      </c>
      <c r="H213" s="9" t="s">
        <v>1588</v>
      </c>
      <c r="I213" s="9" t="s">
        <v>1589</v>
      </c>
    </row>
    <row r="214" spans="1:9" ht="27" x14ac:dyDescent="0.3">
      <c r="A214" s="12" t="s">
        <v>1598</v>
      </c>
      <c r="B214" s="23" t="s">
        <v>862</v>
      </c>
      <c r="C214" s="22" t="s">
        <v>733</v>
      </c>
      <c r="D214" s="12" t="s">
        <v>7</v>
      </c>
      <c r="E214" s="10">
        <v>71820</v>
      </c>
      <c r="F214" s="11">
        <v>43938</v>
      </c>
      <c r="G214" s="12" t="s">
        <v>1018</v>
      </c>
      <c r="H214" s="9" t="s">
        <v>1588</v>
      </c>
      <c r="I214" s="9" t="s">
        <v>1589</v>
      </c>
    </row>
    <row r="215" spans="1:9" ht="27" x14ac:dyDescent="0.3">
      <c r="A215" s="12" t="s">
        <v>1598</v>
      </c>
      <c r="B215" s="23" t="s">
        <v>863</v>
      </c>
      <c r="C215" s="22" t="s">
        <v>733</v>
      </c>
      <c r="D215" s="12" t="s">
        <v>7</v>
      </c>
      <c r="E215" s="10">
        <v>151050</v>
      </c>
      <c r="F215" s="11">
        <v>43938</v>
      </c>
      <c r="G215" s="12" t="s">
        <v>1018</v>
      </c>
      <c r="H215" s="9" t="s">
        <v>1588</v>
      </c>
      <c r="I215" s="9" t="s">
        <v>1589</v>
      </c>
    </row>
    <row r="216" spans="1:9" ht="27" x14ac:dyDescent="0.3">
      <c r="A216" s="12" t="s">
        <v>1598</v>
      </c>
      <c r="B216" s="23" t="s">
        <v>864</v>
      </c>
      <c r="C216" s="22" t="s">
        <v>733</v>
      </c>
      <c r="D216" s="12" t="s">
        <v>7</v>
      </c>
      <c r="E216" s="10">
        <v>220590</v>
      </c>
      <c r="F216" s="11">
        <v>43938</v>
      </c>
      <c r="G216" s="12" t="s">
        <v>1018</v>
      </c>
      <c r="H216" s="9" t="s">
        <v>1588</v>
      </c>
      <c r="I216" s="9" t="s">
        <v>1589</v>
      </c>
    </row>
    <row r="217" spans="1:9" ht="27" x14ac:dyDescent="0.3">
      <c r="A217" s="12" t="s">
        <v>1598</v>
      </c>
      <c r="B217" s="23" t="s">
        <v>865</v>
      </c>
      <c r="C217" s="22" t="s">
        <v>733</v>
      </c>
      <c r="D217" s="12" t="s">
        <v>7</v>
      </c>
      <c r="E217" s="10">
        <v>481780</v>
      </c>
      <c r="F217" s="11">
        <v>43938</v>
      </c>
      <c r="G217" s="12" t="s">
        <v>1018</v>
      </c>
      <c r="H217" s="9" t="s">
        <v>1588</v>
      </c>
      <c r="I217" s="9" t="s">
        <v>1589</v>
      </c>
    </row>
    <row r="218" spans="1:9" ht="27" x14ac:dyDescent="0.3">
      <c r="A218" s="12" t="s">
        <v>1598</v>
      </c>
      <c r="B218" s="23" t="s">
        <v>866</v>
      </c>
      <c r="C218" s="22" t="s">
        <v>733</v>
      </c>
      <c r="D218" s="12" t="s">
        <v>7</v>
      </c>
      <c r="E218" s="10">
        <v>405270</v>
      </c>
      <c r="F218" s="11">
        <v>43938</v>
      </c>
      <c r="G218" s="12" t="s">
        <v>1018</v>
      </c>
      <c r="H218" s="9" t="s">
        <v>1588</v>
      </c>
      <c r="I218" s="9" t="s">
        <v>1589</v>
      </c>
    </row>
    <row r="219" spans="1:9" ht="27" x14ac:dyDescent="0.3">
      <c r="A219" s="12" t="s">
        <v>1598</v>
      </c>
      <c r="B219" s="23" t="s">
        <v>867</v>
      </c>
      <c r="C219" s="22" t="s">
        <v>733</v>
      </c>
      <c r="D219" s="12" t="s">
        <v>7</v>
      </c>
      <c r="E219" s="10">
        <v>185250</v>
      </c>
      <c r="F219" s="11">
        <v>43938</v>
      </c>
      <c r="G219" s="12" t="s">
        <v>1018</v>
      </c>
      <c r="H219" s="9" t="s">
        <v>1588</v>
      </c>
      <c r="I219" s="9" t="s">
        <v>1589</v>
      </c>
    </row>
    <row r="220" spans="1:9" ht="27" x14ac:dyDescent="0.3">
      <c r="A220" s="12" t="s">
        <v>1598</v>
      </c>
      <c r="B220" s="23" t="s">
        <v>868</v>
      </c>
      <c r="C220" s="22" t="s">
        <v>733</v>
      </c>
      <c r="D220" s="12" t="s">
        <v>7</v>
      </c>
      <c r="E220" s="10">
        <v>98040</v>
      </c>
      <c r="F220" s="11">
        <v>43938</v>
      </c>
      <c r="G220" s="12" t="s">
        <v>1018</v>
      </c>
      <c r="H220" s="9" t="s">
        <v>1588</v>
      </c>
      <c r="I220" s="9" t="s">
        <v>1589</v>
      </c>
    </row>
    <row r="221" spans="1:9" ht="27" x14ac:dyDescent="0.3">
      <c r="A221" s="12" t="s">
        <v>1598</v>
      </c>
      <c r="B221" s="23" t="s">
        <v>851</v>
      </c>
      <c r="C221" s="22" t="s">
        <v>733</v>
      </c>
      <c r="D221" s="12" t="s">
        <v>7</v>
      </c>
      <c r="E221" s="10">
        <v>130530</v>
      </c>
      <c r="F221" s="11">
        <v>43938</v>
      </c>
      <c r="G221" s="12" t="s">
        <v>1018</v>
      </c>
      <c r="H221" s="9" t="s">
        <v>1588</v>
      </c>
      <c r="I221" s="9" t="s">
        <v>1589</v>
      </c>
    </row>
    <row r="222" spans="1:9" ht="27" x14ac:dyDescent="0.3">
      <c r="A222" s="12" t="s">
        <v>1598</v>
      </c>
      <c r="B222" s="23" t="s">
        <v>816</v>
      </c>
      <c r="C222" s="22" t="s">
        <v>733</v>
      </c>
      <c r="D222" s="12" t="s">
        <v>7</v>
      </c>
      <c r="E222" s="10">
        <v>143640</v>
      </c>
      <c r="F222" s="11">
        <v>43938</v>
      </c>
      <c r="G222" s="12" t="s">
        <v>1018</v>
      </c>
      <c r="H222" s="9" t="s">
        <v>1588</v>
      </c>
      <c r="I222" s="9" t="s">
        <v>1589</v>
      </c>
    </row>
    <row r="223" spans="1:9" ht="27" x14ac:dyDescent="0.3">
      <c r="A223" s="12" t="s">
        <v>1598</v>
      </c>
      <c r="B223" s="23" t="s">
        <v>858</v>
      </c>
      <c r="C223" s="22" t="s">
        <v>733</v>
      </c>
      <c r="D223" s="12" t="s">
        <v>7</v>
      </c>
      <c r="E223" s="10">
        <v>83220</v>
      </c>
      <c r="F223" s="11">
        <v>43938</v>
      </c>
      <c r="G223" s="12" t="s">
        <v>1018</v>
      </c>
      <c r="H223" s="9" t="s">
        <v>1588</v>
      </c>
      <c r="I223" s="9" t="s">
        <v>1589</v>
      </c>
    </row>
    <row r="224" spans="1:9" ht="27" x14ac:dyDescent="0.3">
      <c r="A224" s="12" t="s">
        <v>1598</v>
      </c>
      <c r="B224" s="23" t="s">
        <v>823</v>
      </c>
      <c r="C224" s="22" t="s">
        <v>733</v>
      </c>
      <c r="D224" s="12" t="s">
        <v>7</v>
      </c>
      <c r="E224" s="10">
        <v>128250</v>
      </c>
      <c r="F224" s="11">
        <v>43938</v>
      </c>
      <c r="G224" s="12" t="s">
        <v>1018</v>
      </c>
      <c r="H224" s="9" t="s">
        <v>1588</v>
      </c>
      <c r="I224" s="9" t="s">
        <v>1589</v>
      </c>
    </row>
    <row r="225" spans="1:9" ht="27" x14ac:dyDescent="0.3">
      <c r="A225" s="12" t="s">
        <v>1598</v>
      </c>
      <c r="B225" s="23" t="s">
        <v>864</v>
      </c>
      <c r="C225" s="22" t="s">
        <v>733</v>
      </c>
      <c r="D225" s="12" t="s">
        <v>7</v>
      </c>
      <c r="E225" s="10">
        <v>65500</v>
      </c>
      <c r="F225" s="11">
        <v>43938</v>
      </c>
      <c r="G225" s="12" t="s">
        <v>1018</v>
      </c>
      <c r="H225" s="9" t="s">
        <v>1588</v>
      </c>
      <c r="I225" s="9" t="s">
        <v>1589</v>
      </c>
    </row>
    <row r="226" spans="1:9" ht="27" x14ac:dyDescent="0.3">
      <c r="A226" s="12" t="s">
        <v>1598</v>
      </c>
      <c r="B226" s="23" t="s">
        <v>853</v>
      </c>
      <c r="C226" s="22" t="s">
        <v>733</v>
      </c>
      <c r="D226" s="12" t="s">
        <v>7</v>
      </c>
      <c r="E226" s="10">
        <v>178980</v>
      </c>
      <c r="F226" s="11">
        <v>43938</v>
      </c>
      <c r="G226" s="12" t="s">
        <v>1018</v>
      </c>
      <c r="H226" s="9" t="s">
        <v>1588</v>
      </c>
      <c r="I226" s="9" t="s">
        <v>1589</v>
      </c>
    </row>
    <row r="227" spans="1:9" ht="27" x14ac:dyDescent="0.3">
      <c r="A227" s="12" t="s">
        <v>1598</v>
      </c>
      <c r="B227" s="23" t="s">
        <v>745</v>
      </c>
      <c r="C227" s="22" t="s">
        <v>733</v>
      </c>
      <c r="D227" s="12" t="s">
        <v>7</v>
      </c>
      <c r="E227" s="10">
        <v>73530</v>
      </c>
      <c r="F227" s="11">
        <v>43938</v>
      </c>
      <c r="G227" s="12" t="s">
        <v>1018</v>
      </c>
      <c r="H227" s="9" t="s">
        <v>1588</v>
      </c>
      <c r="I227" s="9" t="s">
        <v>1589</v>
      </c>
    </row>
    <row r="228" spans="1:9" ht="27" x14ac:dyDescent="0.3">
      <c r="A228" s="12" t="s">
        <v>1598</v>
      </c>
      <c r="B228" s="23" t="s">
        <v>776</v>
      </c>
      <c r="C228" s="22" t="s">
        <v>733</v>
      </c>
      <c r="D228" s="12" t="s">
        <v>7</v>
      </c>
      <c r="E228" s="10">
        <v>85500</v>
      </c>
      <c r="F228" s="11">
        <v>43938</v>
      </c>
      <c r="G228" s="12" t="s">
        <v>1018</v>
      </c>
      <c r="H228" s="9" t="s">
        <v>1588</v>
      </c>
      <c r="I228" s="9" t="s">
        <v>1589</v>
      </c>
    </row>
    <row r="229" spans="1:9" ht="27" x14ac:dyDescent="0.3">
      <c r="A229" s="12" t="s">
        <v>1598</v>
      </c>
      <c r="B229" s="23" t="s">
        <v>869</v>
      </c>
      <c r="C229" s="22" t="s">
        <v>733</v>
      </c>
      <c r="D229" s="12" t="s">
        <v>7</v>
      </c>
      <c r="E229" s="10">
        <v>196096</v>
      </c>
      <c r="F229" s="11">
        <v>43938</v>
      </c>
      <c r="G229" s="12" t="s">
        <v>1018</v>
      </c>
      <c r="H229" s="9" t="s">
        <v>1588</v>
      </c>
      <c r="I229" s="9" t="s">
        <v>1589</v>
      </c>
    </row>
    <row r="230" spans="1:9" ht="27" x14ac:dyDescent="0.3">
      <c r="A230" s="12" t="s">
        <v>1598</v>
      </c>
      <c r="B230" s="23" t="s">
        <v>848</v>
      </c>
      <c r="C230" s="22" t="s">
        <v>733</v>
      </c>
      <c r="D230" s="12" t="s">
        <v>7</v>
      </c>
      <c r="E230" s="10">
        <v>91770</v>
      </c>
      <c r="F230" s="11">
        <v>43938</v>
      </c>
      <c r="G230" s="12" t="s">
        <v>1018</v>
      </c>
      <c r="H230" s="9" t="s">
        <v>1588</v>
      </c>
      <c r="I230" s="9" t="s">
        <v>1589</v>
      </c>
    </row>
    <row r="231" spans="1:9" ht="27" x14ac:dyDescent="0.3">
      <c r="A231" s="12" t="s">
        <v>1598</v>
      </c>
      <c r="B231" s="23" t="s">
        <v>870</v>
      </c>
      <c r="C231" s="22" t="s">
        <v>733</v>
      </c>
      <c r="D231" s="12" t="s">
        <v>7</v>
      </c>
      <c r="E231" s="10">
        <v>59850</v>
      </c>
      <c r="F231" s="11">
        <v>43938</v>
      </c>
      <c r="G231" s="12" t="s">
        <v>1018</v>
      </c>
      <c r="H231" s="9" t="s">
        <v>1588</v>
      </c>
      <c r="I231" s="9" t="s">
        <v>1589</v>
      </c>
    </row>
    <row r="232" spans="1:9" ht="27" x14ac:dyDescent="0.3">
      <c r="A232" s="12" t="s">
        <v>1598</v>
      </c>
      <c r="B232" s="23" t="s">
        <v>871</v>
      </c>
      <c r="C232" s="22" t="s">
        <v>733</v>
      </c>
      <c r="D232" s="12" t="s">
        <v>7</v>
      </c>
      <c r="E232" s="10">
        <v>387030</v>
      </c>
      <c r="F232" s="11">
        <v>43938</v>
      </c>
      <c r="G232" s="12" t="s">
        <v>1018</v>
      </c>
      <c r="H232" s="9" t="s">
        <v>1588</v>
      </c>
      <c r="I232" s="9" t="s">
        <v>1589</v>
      </c>
    </row>
    <row r="233" spans="1:9" ht="27" x14ac:dyDescent="0.3">
      <c r="A233" s="12" t="s">
        <v>1598</v>
      </c>
      <c r="B233" s="23" t="s">
        <v>854</v>
      </c>
      <c r="C233" s="22" t="s">
        <v>733</v>
      </c>
      <c r="D233" s="12" t="s">
        <v>7</v>
      </c>
      <c r="E233" s="10">
        <v>320340</v>
      </c>
      <c r="F233" s="11">
        <v>43938</v>
      </c>
      <c r="G233" s="12" t="s">
        <v>1018</v>
      </c>
      <c r="H233" s="9" t="s">
        <v>1588</v>
      </c>
      <c r="I233" s="9" t="s">
        <v>1589</v>
      </c>
    </row>
    <row r="234" spans="1:9" ht="27" x14ac:dyDescent="0.3">
      <c r="A234" s="12" t="s">
        <v>1598</v>
      </c>
      <c r="B234" s="23" t="s">
        <v>774</v>
      </c>
      <c r="C234" s="22" t="s">
        <v>733</v>
      </c>
      <c r="D234" s="12" t="s">
        <v>7</v>
      </c>
      <c r="E234" s="10">
        <v>160720</v>
      </c>
      <c r="F234" s="11">
        <v>43938</v>
      </c>
      <c r="G234" s="12" t="s">
        <v>1018</v>
      </c>
      <c r="H234" s="9" t="s">
        <v>1588</v>
      </c>
      <c r="I234" s="9" t="s">
        <v>1589</v>
      </c>
    </row>
    <row r="235" spans="1:9" ht="27" x14ac:dyDescent="0.3">
      <c r="A235" s="12" t="s">
        <v>1598</v>
      </c>
      <c r="B235" s="23" t="s">
        <v>800</v>
      </c>
      <c r="C235" s="22" t="s">
        <v>733</v>
      </c>
      <c r="D235" s="12" t="s">
        <v>7</v>
      </c>
      <c r="E235" s="10">
        <v>65550</v>
      </c>
      <c r="F235" s="11">
        <v>43938</v>
      </c>
      <c r="G235" s="12" t="s">
        <v>1018</v>
      </c>
      <c r="H235" s="9" t="s">
        <v>1588</v>
      </c>
      <c r="I235" s="9" t="s">
        <v>1589</v>
      </c>
    </row>
    <row r="236" spans="1:9" ht="27" x14ac:dyDescent="0.3">
      <c r="A236" s="12" t="s">
        <v>1598</v>
      </c>
      <c r="B236" s="23" t="s">
        <v>837</v>
      </c>
      <c r="C236" s="22" t="s">
        <v>733</v>
      </c>
      <c r="D236" s="12" t="s">
        <v>7</v>
      </c>
      <c r="E236" s="10">
        <v>60990</v>
      </c>
      <c r="F236" s="11">
        <v>43938</v>
      </c>
      <c r="G236" s="12" t="s">
        <v>1018</v>
      </c>
      <c r="H236" s="9" t="s">
        <v>1588</v>
      </c>
      <c r="I236" s="9" t="s">
        <v>1589</v>
      </c>
    </row>
    <row r="237" spans="1:9" ht="27" x14ac:dyDescent="0.3">
      <c r="A237" s="12" t="s">
        <v>1598</v>
      </c>
      <c r="B237" s="23" t="s">
        <v>872</v>
      </c>
      <c r="C237" s="22" t="s">
        <v>733</v>
      </c>
      <c r="D237" s="12" t="s">
        <v>7</v>
      </c>
      <c r="E237" s="10">
        <v>62700</v>
      </c>
      <c r="F237" s="11">
        <v>43938</v>
      </c>
      <c r="G237" s="12" t="s">
        <v>1018</v>
      </c>
      <c r="H237" s="9" t="s">
        <v>1588</v>
      </c>
      <c r="I237" s="9" t="s">
        <v>1589</v>
      </c>
    </row>
    <row r="238" spans="1:9" ht="27" x14ac:dyDescent="0.3">
      <c r="A238" s="12" t="s">
        <v>1598</v>
      </c>
      <c r="B238" s="23" t="s">
        <v>837</v>
      </c>
      <c r="C238" s="22" t="s">
        <v>733</v>
      </c>
      <c r="D238" s="12" t="s">
        <v>7</v>
      </c>
      <c r="E238" s="10">
        <v>87780</v>
      </c>
      <c r="F238" s="11">
        <v>43938</v>
      </c>
      <c r="G238" s="12" t="s">
        <v>1018</v>
      </c>
      <c r="H238" s="9" t="s">
        <v>1588</v>
      </c>
      <c r="I238" s="9" t="s">
        <v>1589</v>
      </c>
    </row>
    <row r="239" spans="1:9" ht="27" x14ac:dyDescent="0.3">
      <c r="A239" s="12" t="s">
        <v>1598</v>
      </c>
      <c r="B239" s="23" t="s">
        <v>873</v>
      </c>
      <c r="C239" s="22" t="s">
        <v>733</v>
      </c>
      <c r="D239" s="12" t="s">
        <v>7</v>
      </c>
      <c r="E239" s="10">
        <v>58200</v>
      </c>
      <c r="F239" s="11">
        <v>43938</v>
      </c>
      <c r="G239" s="12" t="s">
        <v>1018</v>
      </c>
      <c r="H239" s="9" t="s">
        <v>1588</v>
      </c>
      <c r="I239" s="9" t="s">
        <v>1589</v>
      </c>
    </row>
    <row r="240" spans="1:9" ht="27" x14ac:dyDescent="0.3">
      <c r="A240" s="12" t="s">
        <v>1598</v>
      </c>
      <c r="B240" s="23" t="s">
        <v>874</v>
      </c>
      <c r="C240" s="22" t="s">
        <v>733</v>
      </c>
      <c r="D240" s="12" t="s">
        <v>7</v>
      </c>
      <c r="E240" s="10">
        <v>84930</v>
      </c>
      <c r="F240" s="11">
        <v>43938</v>
      </c>
      <c r="G240" s="12" t="s">
        <v>1018</v>
      </c>
      <c r="H240" s="9" t="s">
        <v>1588</v>
      </c>
      <c r="I240" s="9" t="s">
        <v>1589</v>
      </c>
    </row>
    <row r="241" spans="1:9" ht="27" x14ac:dyDescent="0.3">
      <c r="A241" s="12" t="s">
        <v>1598</v>
      </c>
      <c r="B241" s="23" t="s">
        <v>875</v>
      </c>
      <c r="C241" s="22" t="s">
        <v>733</v>
      </c>
      <c r="D241" s="12" t="s">
        <v>7</v>
      </c>
      <c r="E241" s="10">
        <v>62700</v>
      </c>
      <c r="F241" s="11">
        <v>43938</v>
      </c>
      <c r="G241" s="12" t="s">
        <v>1018</v>
      </c>
      <c r="H241" s="9" t="s">
        <v>1588</v>
      </c>
      <c r="I241" s="9" t="s">
        <v>1589</v>
      </c>
    </row>
    <row r="242" spans="1:9" ht="27" x14ac:dyDescent="0.3">
      <c r="A242" s="12" t="s">
        <v>1598</v>
      </c>
      <c r="B242" s="23" t="s">
        <v>796</v>
      </c>
      <c r="C242" s="22" t="s">
        <v>733</v>
      </c>
      <c r="D242" s="12" t="s">
        <v>7</v>
      </c>
      <c r="E242" s="10">
        <v>77320</v>
      </c>
      <c r="F242" s="11">
        <v>43938</v>
      </c>
      <c r="G242" s="12" t="s">
        <v>1018</v>
      </c>
      <c r="H242" s="9" t="s">
        <v>1588</v>
      </c>
      <c r="I242" s="9" t="s">
        <v>1589</v>
      </c>
    </row>
    <row r="243" spans="1:9" ht="27" x14ac:dyDescent="0.3">
      <c r="A243" s="12" t="s">
        <v>1598</v>
      </c>
      <c r="B243" s="23" t="s">
        <v>826</v>
      </c>
      <c r="C243" s="22" t="s">
        <v>733</v>
      </c>
      <c r="D243" s="12" t="s">
        <v>7</v>
      </c>
      <c r="E243" s="10">
        <v>241200</v>
      </c>
      <c r="F243" s="11">
        <v>43938</v>
      </c>
      <c r="G243" s="12" t="s">
        <v>1018</v>
      </c>
      <c r="H243" s="9" t="s">
        <v>1588</v>
      </c>
      <c r="I243" s="9" t="s">
        <v>1589</v>
      </c>
    </row>
    <row r="244" spans="1:9" ht="27" x14ac:dyDescent="0.3">
      <c r="A244" s="12" t="s">
        <v>1598</v>
      </c>
      <c r="B244" s="23" t="s">
        <v>827</v>
      </c>
      <c r="C244" s="22" t="s">
        <v>733</v>
      </c>
      <c r="D244" s="12" t="s">
        <v>7</v>
      </c>
      <c r="E244" s="10">
        <v>80000</v>
      </c>
      <c r="F244" s="11">
        <v>43938</v>
      </c>
      <c r="G244" s="12" t="s">
        <v>1018</v>
      </c>
      <c r="H244" s="9" t="s">
        <v>1588</v>
      </c>
      <c r="I244" s="9" t="s">
        <v>1589</v>
      </c>
    </row>
    <row r="245" spans="1:9" ht="27" x14ac:dyDescent="0.3">
      <c r="A245" s="12" t="s">
        <v>1598</v>
      </c>
      <c r="B245" s="23" t="s">
        <v>828</v>
      </c>
      <c r="C245" s="22" t="s">
        <v>733</v>
      </c>
      <c r="D245" s="12" t="s">
        <v>7</v>
      </c>
      <c r="E245" s="10">
        <v>131840</v>
      </c>
      <c r="F245" s="11">
        <v>43938</v>
      </c>
      <c r="G245" s="12" t="s">
        <v>1018</v>
      </c>
      <c r="H245" s="9" t="s">
        <v>1588</v>
      </c>
      <c r="I245" s="9" t="s">
        <v>1589</v>
      </c>
    </row>
    <row r="246" spans="1:9" ht="27" x14ac:dyDescent="0.3">
      <c r="A246" s="12" t="s">
        <v>1598</v>
      </c>
      <c r="B246" s="23" t="s">
        <v>876</v>
      </c>
      <c r="C246" s="22" t="s">
        <v>733</v>
      </c>
      <c r="D246" s="12" t="s">
        <v>7</v>
      </c>
      <c r="E246" s="10">
        <v>322960</v>
      </c>
      <c r="F246" s="11">
        <v>43938</v>
      </c>
      <c r="G246" s="12" t="s">
        <v>1018</v>
      </c>
      <c r="H246" s="9" t="s">
        <v>1588</v>
      </c>
      <c r="I246" s="9" t="s">
        <v>1589</v>
      </c>
    </row>
    <row r="247" spans="1:9" ht="27" x14ac:dyDescent="0.3">
      <c r="A247" s="12" t="s">
        <v>1598</v>
      </c>
      <c r="B247" s="23" t="s">
        <v>877</v>
      </c>
      <c r="C247" s="22" t="s">
        <v>733</v>
      </c>
      <c r="D247" s="12" t="s">
        <v>7</v>
      </c>
      <c r="E247" s="10">
        <v>163440</v>
      </c>
      <c r="F247" s="11">
        <v>43938</v>
      </c>
      <c r="G247" s="12" t="s">
        <v>1018</v>
      </c>
      <c r="H247" s="9" t="s">
        <v>1588</v>
      </c>
      <c r="I247" s="9" t="s">
        <v>1589</v>
      </c>
    </row>
    <row r="248" spans="1:9" ht="27" x14ac:dyDescent="0.3">
      <c r="A248" s="12" t="s">
        <v>1598</v>
      </c>
      <c r="B248" s="23" t="s">
        <v>877</v>
      </c>
      <c r="C248" s="22" t="s">
        <v>733</v>
      </c>
      <c r="D248" s="12" t="s">
        <v>7</v>
      </c>
      <c r="E248" s="10">
        <v>246960</v>
      </c>
      <c r="F248" s="11">
        <v>43938</v>
      </c>
      <c r="G248" s="12" t="s">
        <v>1018</v>
      </c>
      <c r="H248" s="9" t="s">
        <v>1588</v>
      </c>
      <c r="I248" s="9" t="s">
        <v>1589</v>
      </c>
    </row>
    <row r="249" spans="1:9" ht="27" x14ac:dyDescent="0.3">
      <c r="A249" s="12" t="s">
        <v>1598</v>
      </c>
      <c r="B249" s="23" t="s">
        <v>878</v>
      </c>
      <c r="C249" s="22" t="s">
        <v>733</v>
      </c>
      <c r="D249" s="12" t="s">
        <v>7</v>
      </c>
      <c r="E249" s="10">
        <v>40000</v>
      </c>
      <c r="F249" s="11">
        <v>43938</v>
      </c>
      <c r="G249" s="12" t="s">
        <v>1018</v>
      </c>
      <c r="H249" s="9" t="s">
        <v>1588</v>
      </c>
      <c r="I249" s="9" t="s">
        <v>1589</v>
      </c>
    </row>
    <row r="250" spans="1:9" ht="27" x14ac:dyDescent="0.3">
      <c r="A250" s="12" t="s">
        <v>1598</v>
      </c>
      <c r="B250" s="23" t="s">
        <v>879</v>
      </c>
      <c r="C250" s="22" t="s">
        <v>733</v>
      </c>
      <c r="D250" s="12" t="s">
        <v>7</v>
      </c>
      <c r="E250" s="10">
        <v>40000</v>
      </c>
      <c r="F250" s="11">
        <v>43938</v>
      </c>
      <c r="G250" s="12" t="s">
        <v>1018</v>
      </c>
      <c r="H250" s="9" t="s">
        <v>1588</v>
      </c>
      <c r="I250" s="9" t="s">
        <v>1589</v>
      </c>
    </row>
    <row r="251" spans="1:9" ht="27" x14ac:dyDescent="0.3">
      <c r="A251" s="12" t="s">
        <v>1598</v>
      </c>
      <c r="B251" s="23" t="s">
        <v>779</v>
      </c>
      <c r="C251" s="22" t="s">
        <v>733</v>
      </c>
      <c r="D251" s="12" t="s">
        <v>7</v>
      </c>
      <c r="E251" s="10">
        <v>40000</v>
      </c>
      <c r="F251" s="11">
        <v>43938</v>
      </c>
      <c r="G251" s="12" t="s">
        <v>1018</v>
      </c>
      <c r="H251" s="9" t="s">
        <v>1588</v>
      </c>
      <c r="I251" s="9" t="s">
        <v>1589</v>
      </c>
    </row>
    <row r="252" spans="1:9" ht="27" x14ac:dyDescent="0.3">
      <c r="A252" s="12" t="s">
        <v>1598</v>
      </c>
      <c r="B252" s="23" t="s">
        <v>880</v>
      </c>
      <c r="C252" s="22" t="s">
        <v>733</v>
      </c>
      <c r="D252" s="12" t="s">
        <v>7</v>
      </c>
      <c r="E252" s="10">
        <v>186480</v>
      </c>
      <c r="F252" s="11">
        <v>43938</v>
      </c>
      <c r="G252" s="12" t="s">
        <v>1018</v>
      </c>
      <c r="H252" s="9" t="s">
        <v>1588</v>
      </c>
      <c r="I252" s="9" t="s">
        <v>1589</v>
      </c>
    </row>
    <row r="253" spans="1:9" ht="27" x14ac:dyDescent="0.3">
      <c r="A253" s="12" t="s">
        <v>1598</v>
      </c>
      <c r="B253" s="23" t="s">
        <v>880</v>
      </c>
      <c r="C253" s="22" t="s">
        <v>733</v>
      </c>
      <c r="D253" s="12" t="s">
        <v>7</v>
      </c>
      <c r="E253" s="10">
        <v>80000</v>
      </c>
      <c r="F253" s="11">
        <v>43938</v>
      </c>
      <c r="G253" s="12" t="s">
        <v>1018</v>
      </c>
      <c r="H253" s="9" t="s">
        <v>1588</v>
      </c>
      <c r="I253" s="9" t="s">
        <v>1589</v>
      </c>
    </row>
    <row r="254" spans="1:9" ht="27" x14ac:dyDescent="0.3">
      <c r="A254" s="12" t="s">
        <v>1598</v>
      </c>
      <c r="B254" s="23" t="s">
        <v>770</v>
      </c>
      <c r="C254" s="22" t="s">
        <v>733</v>
      </c>
      <c r="D254" s="12" t="s">
        <v>7</v>
      </c>
      <c r="E254" s="10">
        <v>40000</v>
      </c>
      <c r="F254" s="11">
        <v>43938</v>
      </c>
      <c r="G254" s="12" t="s">
        <v>1018</v>
      </c>
      <c r="H254" s="9" t="s">
        <v>1588</v>
      </c>
      <c r="I254" s="9" t="s">
        <v>1589</v>
      </c>
    </row>
    <row r="255" spans="1:9" ht="27" x14ac:dyDescent="0.3">
      <c r="A255" s="12" t="s">
        <v>1598</v>
      </c>
      <c r="B255" s="23" t="s">
        <v>881</v>
      </c>
      <c r="C255" s="22" t="s">
        <v>733</v>
      </c>
      <c r="D255" s="12" t="s">
        <v>7</v>
      </c>
      <c r="E255" s="10">
        <v>2441340</v>
      </c>
      <c r="F255" s="11">
        <v>43938</v>
      </c>
      <c r="G255" s="12" t="s">
        <v>1018</v>
      </c>
      <c r="H255" s="9" t="s">
        <v>1588</v>
      </c>
      <c r="I255" s="9" t="s">
        <v>1589</v>
      </c>
    </row>
    <row r="256" spans="1:9" ht="27" x14ac:dyDescent="0.3">
      <c r="A256" s="12" t="s">
        <v>1598</v>
      </c>
      <c r="B256" s="23" t="s">
        <v>784</v>
      </c>
      <c r="C256" s="22" t="s">
        <v>733</v>
      </c>
      <c r="D256" s="12" t="s">
        <v>7</v>
      </c>
      <c r="E256" s="10">
        <v>1082940</v>
      </c>
      <c r="F256" s="11">
        <v>43938</v>
      </c>
      <c r="G256" s="12" t="s">
        <v>1018</v>
      </c>
      <c r="H256" s="9" t="s">
        <v>1588</v>
      </c>
      <c r="I256" s="9" t="s">
        <v>1589</v>
      </c>
    </row>
    <row r="257" spans="1:9" ht="27" x14ac:dyDescent="0.3">
      <c r="A257" s="12" t="s">
        <v>1598</v>
      </c>
      <c r="B257" s="23" t="s">
        <v>787</v>
      </c>
      <c r="C257" s="22" t="s">
        <v>733</v>
      </c>
      <c r="D257" s="12" t="s">
        <v>7</v>
      </c>
      <c r="E257" s="10">
        <v>2578950</v>
      </c>
      <c r="F257" s="11">
        <v>43938</v>
      </c>
      <c r="G257" s="12" t="s">
        <v>1018</v>
      </c>
      <c r="H257" s="9" t="s">
        <v>1588</v>
      </c>
      <c r="I257" s="9" t="s">
        <v>1589</v>
      </c>
    </row>
    <row r="258" spans="1:9" ht="27" x14ac:dyDescent="0.3">
      <c r="A258" s="12" t="s">
        <v>1598</v>
      </c>
      <c r="B258" s="23" t="s">
        <v>882</v>
      </c>
      <c r="C258" s="22" t="s">
        <v>733</v>
      </c>
      <c r="D258" s="12" t="s">
        <v>7</v>
      </c>
      <c r="E258" s="10">
        <v>501263</v>
      </c>
      <c r="F258" s="11">
        <v>43938</v>
      </c>
      <c r="G258" s="12" t="s">
        <v>1018</v>
      </c>
      <c r="H258" s="9" t="s">
        <v>1588</v>
      </c>
      <c r="I258" s="9" t="s">
        <v>1589</v>
      </c>
    </row>
    <row r="259" spans="1:9" ht="27" x14ac:dyDescent="0.3">
      <c r="A259" s="12" t="s">
        <v>1598</v>
      </c>
      <c r="B259" s="23" t="s">
        <v>736</v>
      </c>
      <c r="C259" s="22" t="s">
        <v>733</v>
      </c>
      <c r="D259" s="12" t="s">
        <v>7</v>
      </c>
      <c r="E259" s="10">
        <v>6404260</v>
      </c>
      <c r="F259" s="11">
        <v>43938</v>
      </c>
      <c r="G259" s="12" t="s">
        <v>1018</v>
      </c>
      <c r="H259" s="9" t="s">
        <v>1588</v>
      </c>
      <c r="I259" s="9" t="s">
        <v>1589</v>
      </c>
    </row>
    <row r="260" spans="1:9" ht="27" x14ac:dyDescent="0.3">
      <c r="A260" s="12" t="s">
        <v>1598</v>
      </c>
      <c r="B260" s="23" t="s">
        <v>754</v>
      </c>
      <c r="C260" s="22" t="s">
        <v>733</v>
      </c>
      <c r="D260" s="12" t="s">
        <v>7</v>
      </c>
      <c r="E260" s="10">
        <v>4114650</v>
      </c>
      <c r="F260" s="11">
        <v>43938</v>
      </c>
      <c r="G260" s="12" t="s">
        <v>1018</v>
      </c>
      <c r="H260" s="9" t="s">
        <v>1588</v>
      </c>
      <c r="I260" s="9" t="s">
        <v>1589</v>
      </c>
    </row>
    <row r="261" spans="1:9" ht="27" x14ac:dyDescent="0.3">
      <c r="A261" s="12" t="s">
        <v>1598</v>
      </c>
      <c r="B261" s="23" t="s">
        <v>883</v>
      </c>
      <c r="C261" s="22" t="s">
        <v>733</v>
      </c>
      <c r="D261" s="12" t="s">
        <v>7</v>
      </c>
      <c r="E261" s="10">
        <v>914490</v>
      </c>
      <c r="F261" s="11">
        <v>43938</v>
      </c>
      <c r="G261" s="12" t="s">
        <v>1018</v>
      </c>
      <c r="H261" s="9" t="s">
        <v>1588</v>
      </c>
      <c r="I261" s="9" t="s">
        <v>1589</v>
      </c>
    </row>
    <row r="262" spans="1:9" ht="27" x14ac:dyDescent="0.3">
      <c r="A262" s="12" t="s">
        <v>1598</v>
      </c>
      <c r="B262" s="23" t="s">
        <v>884</v>
      </c>
      <c r="C262" s="22" t="s">
        <v>733</v>
      </c>
      <c r="D262" s="12" t="s">
        <v>7</v>
      </c>
      <c r="E262" s="10">
        <v>11649850</v>
      </c>
      <c r="F262" s="11">
        <v>43938</v>
      </c>
      <c r="G262" s="12" t="s">
        <v>1018</v>
      </c>
      <c r="H262" s="9" t="s">
        <v>1588</v>
      </c>
      <c r="I262" s="9" t="s">
        <v>1589</v>
      </c>
    </row>
    <row r="263" spans="1:9" ht="27" x14ac:dyDescent="0.3">
      <c r="A263" s="12" t="s">
        <v>1598</v>
      </c>
      <c r="B263" s="23" t="s">
        <v>884</v>
      </c>
      <c r="C263" s="22" t="s">
        <v>733</v>
      </c>
      <c r="D263" s="12" t="s">
        <v>7</v>
      </c>
      <c r="E263" s="10">
        <v>13128610</v>
      </c>
      <c r="F263" s="11">
        <v>43938</v>
      </c>
      <c r="G263" s="12" t="s">
        <v>1018</v>
      </c>
      <c r="H263" s="9" t="s">
        <v>1588</v>
      </c>
      <c r="I263" s="9" t="s">
        <v>1589</v>
      </c>
    </row>
    <row r="264" spans="1:9" ht="27" x14ac:dyDescent="0.3">
      <c r="A264" s="12" t="s">
        <v>1598</v>
      </c>
      <c r="B264" s="23" t="s">
        <v>739</v>
      </c>
      <c r="C264" s="22" t="s">
        <v>733</v>
      </c>
      <c r="D264" s="12" t="s">
        <v>7</v>
      </c>
      <c r="E264" s="10">
        <v>3199005</v>
      </c>
      <c r="F264" s="11">
        <v>43938</v>
      </c>
      <c r="G264" s="12" t="s">
        <v>1018</v>
      </c>
      <c r="H264" s="9" t="s">
        <v>1588</v>
      </c>
      <c r="I264" s="9" t="s">
        <v>1589</v>
      </c>
    </row>
    <row r="265" spans="1:9" ht="27" x14ac:dyDescent="0.3">
      <c r="A265" s="12" t="s">
        <v>1598</v>
      </c>
      <c r="B265" s="23" t="s">
        <v>885</v>
      </c>
      <c r="C265" s="22" t="s">
        <v>733</v>
      </c>
      <c r="D265" s="12" t="s">
        <v>7</v>
      </c>
      <c r="E265" s="10">
        <v>1045027</v>
      </c>
      <c r="F265" s="11">
        <v>43938</v>
      </c>
      <c r="G265" s="12" t="s">
        <v>1018</v>
      </c>
      <c r="H265" s="9" t="s">
        <v>1588</v>
      </c>
      <c r="I265" s="9" t="s">
        <v>1589</v>
      </c>
    </row>
    <row r="266" spans="1:9" ht="27" x14ac:dyDescent="0.3">
      <c r="A266" s="12" t="s">
        <v>1598</v>
      </c>
      <c r="B266" s="23" t="s">
        <v>743</v>
      </c>
      <c r="C266" s="22" t="s">
        <v>733</v>
      </c>
      <c r="D266" s="12" t="s">
        <v>7</v>
      </c>
      <c r="E266" s="10">
        <v>2895673</v>
      </c>
      <c r="F266" s="11">
        <v>43938</v>
      </c>
      <c r="G266" s="12" t="s">
        <v>1018</v>
      </c>
      <c r="H266" s="9" t="s">
        <v>1588</v>
      </c>
      <c r="I266" s="9" t="s">
        <v>1589</v>
      </c>
    </row>
    <row r="267" spans="1:9" ht="27" x14ac:dyDescent="0.3">
      <c r="A267" s="12" t="s">
        <v>1598</v>
      </c>
      <c r="B267" s="23" t="s">
        <v>885</v>
      </c>
      <c r="C267" s="22" t="s">
        <v>733</v>
      </c>
      <c r="D267" s="12" t="s">
        <v>7</v>
      </c>
      <c r="E267" s="10">
        <v>1045027</v>
      </c>
      <c r="F267" s="11">
        <v>43938</v>
      </c>
      <c r="G267" s="12" t="s">
        <v>1018</v>
      </c>
      <c r="H267" s="9" t="s">
        <v>1588</v>
      </c>
      <c r="I267" s="9" t="s">
        <v>1589</v>
      </c>
    </row>
    <row r="268" spans="1:9" ht="27" x14ac:dyDescent="0.3">
      <c r="A268" s="12" t="s">
        <v>1598</v>
      </c>
      <c r="B268" s="23" t="s">
        <v>796</v>
      </c>
      <c r="C268" s="22" t="s">
        <v>733</v>
      </c>
      <c r="D268" s="12" t="s">
        <v>7</v>
      </c>
      <c r="E268" s="10">
        <v>288420</v>
      </c>
      <c r="F268" s="11">
        <v>43938</v>
      </c>
      <c r="G268" s="12" t="s">
        <v>1018</v>
      </c>
      <c r="H268" s="9" t="s">
        <v>1588</v>
      </c>
      <c r="I268" s="9" t="s">
        <v>1589</v>
      </c>
    </row>
    <row r="269" spans="1:9" ht="27" x14ac:dyDescent="0.3">
      <c r="A269" s="12" t="s">
        <v>1598</v>
      </c>
      <c r="B269" s="23" t="s">
        <v>886</v>
      </c>
      <c r="C269" s="22" t="s">
        <v>733</v>
      </c>
      <c r="D269" s="12" t="s">
        <v>7</v>
      </c>
      <c r="E269" s="10">
        <v>98610</v>
      </c>
      <c r="F269" s="11">
        <v>43938</v>
      </c>
      <c r="G269" s="12" t="s">
        <v>1018</v>
      </c>
      <c r="H269" s="9" t="s">
        <v>1588</v>
      </c>
      <c r="I269" s="9" t="s">
        <v>1589</v>
      </c>
    </row>
    <row r="270" spans="1:9" ht="27" x14ac:dyDescent="0.3">
      <c r="A270" s="12" t="s">
        <v>1598</v>
      </c>
      <c r="B270" s="23" t="s">
        <v>887</v>
      </c>
      <c r="C270" s="22" t="s">
        <v>733</v>
      </c>
      <c r="D270" s="12" t="s">
        <v>7</v>
      </c>
      <c r="E270" s="10">
        <v>91200</v>
      </c>
      <c r="F270" s="11">
        <v>43938</v>
      </c>
      <c r="G270" s="12" t="s">
        <v>1018</v>
      </c>
      <c r="H270" s="9" t="s">
        <v>1588</v>
      </c>
      <c r="I270" s="9" t="s">
        <v>1589</v>
      </c>
    </row>
    <row r="271" spans="1:9" ht="27" x14ac:dyDescent="0.3">
      <c r="A271" s="12" t="s">
        <v>1598</v>
      </c>
      <c r="B271" s="23" t="s">
        <v>888</v>
      </c>
      <c r="C271" s="22" t="s">
        <v>733</v>
      </c>
      <c r="D271" s="12" t="s">
        <v>7</v>
      </c>
      <c r="E271" s="10">
        <v>94050</v>
      </c>
      <c r="F271" s="11">
        <v>43938</v>
      </c>
      <c r="G271" s="12" t="s">
        <v>1018</v>
      </c>
      <c r="H271" s="9" t="s">
        <v>1588</v>
      </c>
      <c r="I271" s="9" t="s">
        <v>1589</v>
      </c>
    </row>
    <row r="272" spans="1:9" ht="27" x14ac:dyDescent="0.3">
      <c r="A272" s="12" t="s">
        <v>1598</v>
      </c>
      <c r="B272" s="23" t="s">
        <v>853</v>
      </c>
      <c r="C272" s="22" t="s">
        <v>733</v>
      </c>
      <c r="D272" s="12" t="s">
        <v>7</v>
      </c>
      <c r="E272" s="10">
        <v>76380</v>
      </c>
      <c r="F272" s="11">
        <v>43938</v>
      </c>
      <c r="G272" s="12" t="s">
        <v>1018</v>
      </c>
      <c r="H272" s="9" t="s">
        <v>1588</v>
      </c>
      <c r="I272" s="9" t="s">
        <v>1589</v>
      </c>
    </row>
    <row r="273" spans="1:9" ht="27" x14ac:dyDescent="0.3">
      <c r="A273" s="12" t="s">
        <v>1598</v>
      </c>
      <c r="B273" s="23" t="s">
        <v>848</v>
      </c>
      <c r="C273" s="22" t="s">
        <v>733</v>
      </c>
      <c r="D273" s="12" t="s">
        <v>7</v>
      </c>
      <c r="E273" s="10">
        <v>66690</v>
      </c>
      <c r="F273" s="11">
        <v>43938</v>
      </c>
      <c r="G273" s="12" t="s">
        <v>1018</v>
      </c>
      <c r="H273" s="9" t="s">
        <v>1588</v>
      </c>
      <c r="I273" s="9" t="s">
        <v>1589</v>
      </c>
    </row>
    <row r="274" spans="1:9" ht="27" x14ac:dyDescent="0.3">
      <c r="A274" s="12" t="s">
        <v>1598</v>
      </c>
      <c r="B274" s="23" t="s">
        <v>780</v>
      </c>
      <c r="C274" s="22" t="s">
        <v>733</v>
      </c>
      <c r="D274" s="12" t="s">
        <v>7</v>
      </c>
      <c r="E274" s="10">
        <v>37050</v>
      </c>
      <c r="F274" s="11">
        <v>43938</v>
      </c>
      <c r="G274" s="12" t="s">
        <v>1018</v>
      </c>
      <c r="H274" s="9" t="s">
        <v>1588</v>
      </c>
      <c r="I274" s="9" t="s">
        <v>1589</v>
      </c>
    </row>
    <row r="275" spans="1:9" ht="27" x14ac:dyDescent="0.3">
      <c r="A275" s="12" t="s">
        <v>1598</v>
      </c>
      <c r="B275" s="23" t="s">
        <v>889</v>
      </c>
      <c r="C275" s="22" t="s">
        <v>733</v>
      </c>
      <c r="D275" s="12" t="s">
        <v>7</v>
      </c>
      <c r="E275" s="10">
        <v>271320</v>
      </c>
      <c r="F275" s="11">
        <v>43938</v>
      </c>
      <c r="G275" s="12" t="s">
        <v>1018</v>
      </c>
      <c r="H275" s="9" t="s">
        <v>1588</v>
      </c>
      <c r="I275" s="9" t="s">
        <v>1589</v>
      </c>
    </row>
    <row r="276" spans="1:9" ht="27" x14ac:dyDescent="0.3">
      <c r="A276" s="12" t="s">
        <v>1598</v>
      </c>
      <c r="B276" s="23" t="s">
        <v>857</v>
      </c>
      <c r="C276" s="22" t="s">
        <v>733</v>
      </c>
      <c r="D276" s="12" t="s">
        <v>7</v>
      </c>
      <c r="E276" s="10">
        <v>229710</v>
      </c>
      <c r="F276" s="11">
        <v>43938</v>
      </c>
      <c r="G276" s="12" t="s">
        <v>1018</v>
      </c>
      <c r="H276" s="9" t="s">
        <v>1588</v>
      </c>
      <c r="I276" s="9" t="s">
        <v>1589</v>
      </c>
    </row>
    <row r="277" spans="1:9" ht="27" x14ac:dyDescent="0.3">
      <c r="A277" s="12" t="s">
        <v>1598</v>
      </c>
      <c r="B277" s="23" t="s">
        <v>854</v>
      </c>
      <c r="C277" s="22" t="s">
        <v>733</v>
      </c>
      <c r="D277" s="12" t="s">
        <v>7</v>
      </c>
      <c r="E277" s="10">
        <v>311220</v>
      </c>
      <c r="F277" s="11">
        <v>43938</v>
      </c>
      <c r="G277" s="12" t="s">
        <v>1018</v>
      </c>
      <c r="H277" s="9" t="s">
        <v>1588</v>
      </c>
      <c r="I277" s="9" t="s">
        <v>1589</v>
      </c>
    </row>
    <row r="278" spans="1:9" ht="27" x14ac:dyDescent="0.3">
      <c r="A278" s="12" t="s">
        <v>1598</v>
      </c>
      <c r="B278" s="23" t="s">
        <v>832</v>
      </c>
      <c r="C278" s="22" t="s">
        <v>733</v>
      </c>
      <c r="D278" s="12" t="s">
        <v>7</v>
      </c>
      <c r="E278" s="10">
        <v>98040</v>
      </c>
      <c r="F278" s="11">
        <v>43938</v>
      </c>
      <c r="G278" s="12" t="s">
        <v>1018</v>
      </c>
      <c r="H278" s="9" t="s">
        <v>1588</v>
      </c>
      <c r="I278" s="9" t="s">
        <v>1589</v>
      </c>
    </row>
    <row r="279" spans="1:9" ht="27" x14ac:dyDescent="0.3">
      <c r="A279" s="12" t="s">
        <v>1598</v>
      </c>
      <c r="B279" s="23" t="s">
        <v>739</v>
      </c>
      <c r="C279" s="22" t="s">
        <v>733</v>
      </c>
      <c r="D279" s="12" t="s">
        <v>7</v>
      </c>
      <c r="E279" s="10">
        <v>78870</v>
      </c>
      <c r="F279" s="11">
        <v>43938</v>
      </c>
      <c r="G279" s="12" t="s">
        <v>1018</v>
      </c>
      <c r="H279" s="9" t="s">
        <v>1588</v>
      </c>
      <c r="I279" s="9" t="s">
        <v>1589</v>
      </c>
    </row>
    <row r="280" spans="1:9" ht="27" x14ac:dyDescent="0.3">
      <c r="A280" s="12" t="s">
        <v>1598</v>
      </c>
      <c r="B280" s="23" t="s">
        <v>803</v>
      </c>
      <c r="C280" s="22" t="s">
        <v>733</v>
      </c>
      <c r="D280" s="12" t="s">
        <v>7</v>
      </c>
      <c r="E280" s="10">
        <v>1294500</v>
      </c>
      <c r="F280" s="11">
        <v>43938</v>
      </c>
      <c r="G280" s="12" t="s">
        <v>1018</v>
      </c>
      <c r="H280" s="9" t="s">
        <v>1588</v>
      </c>
      <c r="I280" s="9" t="s">
        <v>1589</v>
      </c>
    </row>
    <row r="281" spans="1:9" ht="27" x14ac:dyDescent="0.3">
      <c r="A281" s="12" t="s">
        <v>1598</v>
      </c>
      <c r="B281" s="23" t="s">
        <v>890</v>
      </c>
      <c r="C281" s="22" t="s">
        <v>733</v>
      </c>
      <c r="D281" s="12" t="s">
        <v>7</v>
      </c>
      <c r="E281" s="10">
        <v>250800</v>
      </c>
      <c r="F281" s="11">
        <v>43938</v>
      </c>
      <c r="G281" s="12" t="s">
        <v>1018</v>
      </c>
      <c r="H281" s="9" t="s">
        <v>1588</v>
      </c>
      <c r="I281" s="9" t="s">
        <v>1589</v>
      </c>
    </row>
    <row r="282" spans="1:9" ht="27" x14ac:dyDescent="0.3">
      <c r="A282" s="12" t="s">
        <v>1598</v>
      </c>
      <c r="B282" s="23" t="s">
        <v>891</v>
      </c>
      <c r="C282" s="22" t="s">
        <v>733</v>
      </c>
      <c r="D282" s="12" t="s">
        <v>7</v>
      </c>
      <c r="E282" s="10">
        <v>62130</v>
      </c>
      <c r="F282" s="11">
        <v>43938</v>
      </c>
      <c r="G282" s="12" t="s">
        <v>1018</v>
      </c>
      <c r="H282" s="9" t="s">
        <v>1588</v>
      </c>
      <c r="I282" s="9" t="s">
        <v>1589</v>
      </c>
    </row>
    <row r="283" spans="1:9" ht="27" x14ac:dyDescent="0.3">
      <c r="A283" s="12" t="s">
        <v>1598</v>
      </c>
      <c r="B283" s="23" t="s">
        <v>892</v>
      </c>
      <c r="C283" s="22" t="s">
        <v>733</v>
      </c>
      <c r="D283" s="12" t="s">
        <v>7</v>
      </c>
      <c r="E283" s="10">
        <v>139080</v>
      </c>
      <c r="F283" s="11">
        <v>43938</v>
      </c>
      <c r="G283" s="12" t="s">
        <v>1018</v>
      </c>
      <c r="H283" s="9" t="s">
        <v>1588</v>
      </c>
      <c r="I283" s="9" t="s">
        <v>1589</v>
      </c>
    </row>
    <row r="284" spans="1:9" ht="27" x14ac:dyDescent="0.3">
      <c r="A284" s="12" t="s">
        <v>1598</v>
      </c>
      <c r="B284" s="23" t="s">
        <v>886</v>
      </c>
      <c r="C284" s="22" t="s">
        <v>733</v>
      </c>
      <c r="D284" s="12" t="s">
        <v>7</v>
      </c>
      <c r="E284" s="10">
        <v>90990</v>
      </c>
      <c r="F284" s="11">
        <v>43938</v>
      </c>
      <c r="G284" s="12" t="s">
        <v>1018</v>
      </c>
      <c r="H284" s="9" t="s">
        <v>1588</v>
      </c>
      <c r="I284" s="9" t="s">
        <v>1589</v>
      </c>
    </row>
    <row r="285" spans="1:9" ht="27" x14ac:dyDescent="0.3">
      <c r="A285" s="12" t="s">
        <v>1598</v>
      </c>
      <c r="B285" s="23" t="s">
        <v>752</v>
      </c>
      <c r="C285" s="22" t="s">
        <v>733</v>
      </c>
      <c r="D285" s="12" t="s">
        <v>7</v>
      </c>
      <c r="E285" s="10">
        <v>59850</v>
      </c>
      <c r="F285" s="11">
        <v>43938</v>
      </c>
      <c r="G285" s="12" t="s">
        <v>1018</v>
      </c>
      <c r="H285" s="9" t="s">
        <v>1588</v>
      </c>
      <c r="I285" s="9" t="s">
        <v>1589</v>
      </c>
    </row>
    <row r="286" spans="1:9" ht="27" x14ac:dyDescent="0.3">
      <c r="A286" s="12" t="s">
        <v>1598</v>
      </c>
      <c r="B286" s="23" t="s">
        <v>893</v>
      </c>
      <c r="C286" s="22" t="s">
        <v>733</v>
      </c>
      <c r="D286" s="12" t="s">
        <v>7</v>
      </c>
      <c r="E286" s="10">
        <v>76380</v>
      </c>
      <c r="F286" s="11">
        <v>43938</v>
      </c>
      <c r="G286" s="12" t="s">
        <v>1018</v>
      </c>
      <c r="H286" s="9" t="s">
        <v>1588</v>
      </c>
      <c r="I286" s="9" t="s">
        <v>1589</v>
      </c>
    </row>
    <row r="287" spans="1:9" ht="27" x14ac:dyDescent="0.3">
      <c r="A287" s="12" t="s">
        <v>1598</v>
      </c>
      <c r="B287" s="23" t="s">
        <v>743</v>
      </c>
      <c r="C287" s="22" t="s">
        <v>733</v>
      </c>
      <c r="D287" s="12" t="s">
        <v>7</v>
      </c>
      <c r="E287" s="10">
        <v>246240</v>
      </c>
      <c r="F287" s="11">
        <v>43938</v>
      </c>
      <c r="G287" s="12" t="s">
        <v>1018</v>
      </c>
      <c r="H287" s="9" t="s">
        <v>1588</v>
      </c>
      <c r="I287" s="9" t="s">
        <v>1589</v>
      </c>
    </row>
    <row r="288" spans="1:9" ht="27" x14ac:dyDescent="0.3">
      <c r="A288" s="12" t="s">
        <v>1598</v>
      </c>
      <c r="B288" s="23" t="s">
        <v>894</v>
      </c>
      <c r="C288" s="22" t="s">
        <v>733</v>
      </c>
      <c r="D288" s="12" t="s">
        <v>7</v>
      </c>
      <c r="E288" s="10">
        <v>370500</v>
      </c>
      <c r="F288" s="11">
        <v>43938</v>
      </c>
      <c r="G288" s="12" t="s">
        <v>1018</v>
      </c>
      <c r="H288" s="9" t="s">
        <v>1588</v>
      </c>
      <c r="I288" s="9" t="s">
        <v>1589</v>
      </c>
    </row>
    <row r="289" spans="1:9" ht="27" x14ac:dyDescent="0.3">
      <c r="A289" s="12" t="s">
        <v>1598</v>
      </c>
      <c r="B289" s="23" t="s">
        <v>895</v>
      </c>
      <c r="C289" s="22" t="s">
        <v>733</v>
      </c>
      <c r="D289" s="12" t="s">
        <v>7</v>
      </c>
      <c r="E289" s="10">
        <v>236550</v>
      </c>
      <c r="F289" s="11">
        <v>43938</v>
      </c>
      <c r="G289" s="12" t="s">
        <v>1018</v>
      </c>
      <c r="H289" s="9" t="s">
        <v>1588</v>
      </c>
      <c r="I289" s="9" t="s">
        <v>1589</v>
      </c>
    </row>
    <row r="290" spans="1:9" ht="27" x14ac:dyDescent="0.3">
      <c r="A290" s="12" t="s">
        <v>1598</v>
      </c>
      <c r="B290" s="23" t="s">
        <v>823</v>
      </c>
      <c r="C290" s="22" t="s">
        <v>733</v>
      </c>
      <c r="D290" s="12" t="s">
        <v>7</v>
      </c>
      <c r="E290" s="10">
        <v>347700</v>
      </c>
      <c r="F290" s="11">
        <v>43938</v>
      </c>
      <c r="G290" s="12" t="s">
        <v>1018</v>
      </c>
      <c r="H290" s="9" t="s">
        <v>1588</v>
      </c>
      <c r="I290" s="9" t="s">
        <v>1589</v>
      </c>
    </row>
    <row r="291" spans="1:9" ht="27" x14ac:dyDescent="0.3">
      <c r="A291" s="12" t="s">
        <v>1598</v>
      </c>
      <c r="B291" s="23" t="s">
        <v>838</v>
      </c>
      <c r="C291" s="22" t="s">
        <v>733</v>
      </c>
      <c r="D291" s="12" t="s">
        <v>7</v>
      </c>
      <c r="E291" s="10">
        <v>409260</v>
      </c>
      <c r="F291" s="11">
        <v>43938</v>
      </c>
      <c r="G291" s="12" t="s">
        <v>1018</v>
      </c>
      <c r="H291" s="9" t="s">
        <v>1588</v>
      </c>
      <c r="I291" s="9" t="s">
        <v>1589</v>
      </c>
    </row>
    <row r="292" spans="1:9" ht="27" x14ac:dyDescent="0.3">
      <c r="A292" s="12" t="s">
        <v>1598</v>
      </c>
      <c r="B292" s="23" t="s">
        <v>853</v>
      </c>
      <c r="C292" s="22" t="s">
        <v>733</v>
      </c>
      <c r="D292" s="12" t="s">
        <v>7</v>
      </c>
      <c r="E292" s="10">
        <v>55290</v>
      </c>
      <c r="F292" s="11">
        <v>43938</v>
      </c>
      <c r="G292" s="12" t="s">
        <v>1018</v>
      </c>
      <c r="H292" s="9" t="s">
        <v>1588</v>
      </c>
      <c r="I292" s="9" t="s">
        <v>1589</v>
      </c>
    </row>
    <row r="293" spans="1:9" ht="27" x14ac:dyDescent="0.3">
      <c r="A293" s="12" t="s">
        <v>1598</v>
      </c>
      <c r="B293" s="23" t="s">
        <v>896</v>
      </c>
      <c r="C293" s="22" t="s">
        <v>733</v>
      </c>
      <c r="D293" s="12" t="s">
        <v>7</v>
      </c>
      <c r="E293" s="10">
        <v>51300</v>
      </c>
      <c r="F293" s="11">
        <v>43938</v>
      </c>
      <c r="G293" s="12" t="s">
        <v>1018</v>
      </c>
      <c r="H293" s="9" t="s">
        <v>1588</v>
      </c>
      <c r="I293" s="9" t="s">
        <v>1589</v>
      </c>
    </row>
    <row r="294" spans="1:9" ht="27" x14ac:dyDescent="0.3">
      <c r="A294" s="12" t="s">
        <v>1598</v>
      </c>
      <c r="B294" s="23" t="s">
        <v>859</v>
      </c>
      <c r="C294" s="22" t="s">
        <v>733</v>
      </c>
      <c r="D294" s="12" t="s">
        <v>7</v>
      </c>
      <c r="E294" s="10">
        <v>101460</v>
      </c>
      <c r="F294" s="11">
        <v>43938</v>
      </c>
      <c r="G294" s="12" t="s">
        <v>1018</v>
      </c>
      <c r="H294" s="9" t="s">
        <v>1588</v>
      </c>
      <c r="I294" s="9" t="s">
        <v>1589</v>
      </c>
    </row>
    <row r="295" spans="1:9" ht="27" x14ac:dyDescent="0.3">
      <c r="A295" s="12" t="s">
        <v>1598</v>
      </c>
      <c r="B295" s="23" t="s">
        <v>851</v>
      </c>
      <c r="C295" s="22" t="s">
        <v>733</v>
      </c>
      <c r="D295" s="12" t="s">
        <v>7</v>
      </c>
      <c r="E295" s="10">
        <v>43890</v>
      </c>
      <c r="F295" s="11">
        <v>43938</v>
      </c>
      <c r="G295" s="12" t="s">
        <v>1018</v>
      </c>
      <c r="H295" s="9" t="s">
        <v>1588</v>
      </c>
      <c r="I295" s="9" t="s">
        <v>1589</v>
      </c>
    </row>
    <row r="296" spans="1:9" ht="27" x14ac:dyDescent="0.3">
      <c r="A296" s="12" t="s">
        <v>1598</v>
      </c>
      <c r="B296" s="23" t="s">
        <v>838</v>
      </c>
      <c r="C296" s="22" t="s">
        <v>733</v>
      </c>
      <c r="D296" s="12" t="s">
        <v>7</v>
      </c>
      <c r="E296" s="10">
        <v>151050</v>
      </c>
      <c r="F296" s="11">
        <v>43938</v>
      </c>
      <c r="G296" s="12" t="s">
        <v>1018</v>
      </c>
      <c r="H296" s="9" t="s">
        <v>1588</v>
      </c>
      <c r="I296" s="9" t="s">
        <v>1589</v>
      </c>
    </row>
    <row r="297" spans="1:9" ht="27" x14ac:dyDescent="0.3">
      <c r="A297" s="12" t="s">
        <v>1598</v>
      </c>
      <c r="B297" s="23" t="s">
        <v>861</v>
      </c>
      <c r="C297" s="22" t="s">
        <v>733</v>
      </c>
      <c r="D297" s="12" t="s">
        <v>7</v>
      </c>
      <c r="E297" s="10">
        <v>95190</v>
      </c>
      <c r="F297" s="11">
        <v>43938</v>
      </c>
      <c r="G297" s="12" t="s">
        <v>1018</v>
      </c>
      <c r="H297" s="9" t="s">
        <v>1588</v>
      </c>
      <c r="I297" s="9" t="s">
        <v>1589</v>
      </c>
    </row>
    <row r="298" spans="1:9" ht="27" x14ac:dyDescent="0.3">
      <c r="A298" s="12" t="s">
        <v>1598</v>
      </c>
      <c r="B298" s="23" t="s">
        <v>837</v>
      </c>
      <c r="C298" s="22" t="s">
        <v>733</v>
      </c>
      <c r="D298" s="12" t="s">
        <v>7</v>
      </c>
      <c r="E298" s="10">
        <v>25650</v>
      </c>
      <c r="F298" s="11">
        <v>43938</v>
      </c>
      <c r="G298" s="12" t="s">
        <v>1018</v>
      </c>
      <c r="H298" s="9" t="s">
        <v>1588</v>
      </c>
      <c r="I298" s="9" t="s">
        <v>1589</v>
      </c>
    </row>
    <row r="299" spans="1:9" ht="27" x14ac:dyDescent="0.3">
      <c r="A299" s="12" t="s">
        <v>1598</v>
      </c>
      <c r="B299" s="23" t="s">
        <v>874</v>
      </c>
      <c r="C299" s="22" t="s">
        <v>733</v>
      </c>
      <c r="D299" s="12" t="s">
        <v>7</v>
      </c>
      <c r="E299" s="10">
        <v>111150</v>
      </c>
      <c r="F299" s="11">
        <v>43938</v>
      </c>
      <c r="G299" s="12" t="s">
        <v>1018</v>
      </c>
      <c r="H299" s="9" t="s">
        <v>1588</v>
      </c>
      <c r="I299" s="9" t="s">
        <v>1589</v>
      </c>
    </row>
    <row r="300" spans="1:9" ht="27" x14ac:dyDescent="0.3">
      <c r="A300" s="12" t="s">
        <v>1598</v>
      </c>
      <c r="B300" s="23" t="s">
        <v>816</v>
      </c>
      <c r="C300" s="22" t="s">
        <v>733</v>
      </c>
      <c r="D300" s="12" t="s">
        <v>7</v>
      </c>
      <c r="E300" s="10">
        <v>139080</v>
      </c>
      <c r="F300" s="11">
        <v>43938</v>
      </c>
      <c r="G300" s="12" t="s">
        <v>1018</v>
      </c>
      <c r="H300" s="9" t="s">
        <v>1588</v>
      </c>
      <c r="I300" s="9" t="s">
        <v>1589</v>
      </c>
    </row>
    <row r="301" spans="1:9" ht="27" x14ac:dyDescent="0.3">
      <c r="A301" s="12" t="s">
        <v>1598</v>
      </c>
      <c r="B301" s="23" t="s">
        <v>796</v>
      </c>
      <c r="C301" s="22" t="s">
        <v>733</v>
      </c>
      <c r="D301" s="12" t="s">
        <v>7</v>
      </c>
      <c r="E301" s="10">
        <v>128820</v>
      </c>
      <c r="F301" s="11">
        <v>43938</v>
      </c>
      <c r="G301" s="12" t="s">
        <v>1018</v>
      </c>
      <c r="H301" s="9" t="s">
        <v>1588</v>
      </c>
      <c r="I301" s="9" t="s">
        <v>1589</v>
      </c>
    </row>
    <row r="302" spans="1:9" ht="27" x14ac:dyDescent="0.3">
      <c r="A302" s="12" t="s">
        <v>1598</v>
      </c>
      <c r="B302" s="23" t="s">
        <v>856</v>
      </c>
      <c r="C302" s="22" t="s">
        <v>733</v>
      </c>
      <c r="D302" s="12" t="s">
        <v>7</v>
      </c>
      <c r="E302" s="10">
        <v>61560</v>
      </c>
      <c r="F302" s="11">
        <v>43938</v>
      </c>
      <c r="G302" s="12" t="s">
        <v>1018</v>
      </c>
      <c r="H302" s="9" t="s">
        <v>1588</v>
      </c>
      <c r="I302" s="9" t="s">
        <v>1589</v>
      </c>
    </row>
    <row r="303" spans="1:9" ht="27" x14ac:dyDescent="0.3">
      <c r="A303" s="12" t="s">
        <v>1598</v>
      </c>
      <c r="B303" s="23" t="s">
        <v>897</v>
      </c>
      <c r="C303" s="22" t="s">
        <v>733</v>
      </c>
      <c r="D303" s="12" t="s">
        <v>7</v>
      </c>
      <c r="E303" s="10">
        <v>53580</v>
      </c>
      <c r="F303" s="11">
        <v>43938</v>
      </c>
      <c r="G303" s="12" t="s">
        <v>1018</v>
      </c>
      <c r="H303" s="9" t="s">
        <v>1588</v>
      </c>
      <c r="I303" s="9" t="s">
        <v>1589</v>
      </c>
    </row>
    <row r="304" spans="1:9" ht="27" x14ac:dyDescent="0.3">
      <c r="A304" s="12" t="s">
        <v>1598</v>
      </c>
      <c r="B304" s="23" t="s">
        <v>608</v>
      </c>
      <c r="C304" s="22" t="s">
        <v>733</v>
      </c>
      <c r="D304" s="12" t="s">
        <v>7</v>
      </c>
      <c r="E304" s="10">
        <v>328970</v>
      </c>
      <c r="F304" s="11">
        <v>43938</v>
      </c>
      <c r="G304" s="12" t="s">
        <v>1018</v>
      </c>
      <c r="H304" s="9" t="s">
        <v>1588</v>
      </c>
      <c r="I304" s="9" t="s">
        <v>1589</v>
      </c>
    </row>
    <row r="305" spans="1:9" ht="27" x14ac:dyDescent="0.3">
      <c r="A305" s="12" t="s">
        <v>1598</v>
      </c>
      <c r="B305" s="23" t="s">
        <v>864</v>
      </c>
      <c r="C305" s="22" t="s">
        <v>733</v>
      </c>
      <c r="D305" s="12" t="s">
        <v>7</v>
      </c>
      <c r="E305" s="10">
        <v>59850</v>
      </c>
      <c r="F305" s="11">
        <v>43938</v>
      </c>
      <c r="G305" s="12" t="s">
        <v>1018</v>
      </c>
      <c r="H305" s="9" t="s">
        <v>1588</v>
      </c>
      <c r="I305" s="9" t="s">
        <v>1589</v>
      </c>
    </row>
    <row r="306" spans="1:9" ht="27" x14ac:dyDescent="0.3">
      <c r="A306" s="12" t="s">
        <v>1598</v>
      </c>
      <c r="B306" s="23" t="s">
        <v>898</v>
      </c>
      <c r="C306" s="22" t="s">
        <v>733</v>
      </c>
      <c r="D306" s="12" t="s">
        <v>7</v>
      </c>
      <c r="E306" s="10">
        <v>59280</v>
      </c>
      <c r="F306" s="11">
        <v>43938</v>
      </c>
      <c r="G306" s="12" t="s">
        <v>1018</v>
      </c>
      <c r="H306" s="9" t="s">
        <v>1588</v>
      </c>
      <c r="I306" s="9" t="s">
        <v>1589</v>
      </c>
    </row>
    <row r="307" spans="1:9" ht="27" x14ac:dyDescent="0.3">
      <c r="A307" s="12" t="s">
        <v>1598</v>
      </c>
      <c r="B307" s="23" t="s">
        <v>877</v>
      </c>
      <c r="C307" s="22" t="s">
        <v>733</v>
      </c>
      <c r="D307" s="12" t="s">
        <v>7</v>
      </c>
      <c r="E307" s="10">
        <v>4187260</v>
      </c>
      <c r="F307" s="11">
        <v>43941</v>
      </c>
      <c r="G307" s="12" t="s">
        <v>1018</v>
      </c>
      <c r="H307" s="9" t="s">
        <v>1588</v>
      </c>
      <c r="I307" s="9" t="s">
        <v>1589</v>
      </c>
    </row>
    <row r="308" spans="1:9" ht="27" x14ac:dyDescent="0.3">
      <c r="A308" s="12" t="s">
        <v>1598</v>
      </c>
      <c r="B308" s="23" t="s">
        <v>899</v>
      </c>
      <c r="C308" s="22" t="s">
        <v>733</v>
      </c>
      <c r="D308" s="12" t="s">
        <v>7</v>
      </c>
      <c r="E308" s="10">
        <v>9900000</v>
      </c>
      <c r="F308" s="11">
        <v>43944</v>
      </c>
      <c r="G308" s="12" t="s">
        <v>1018</v>
      </c>
      <c r="H308" s="9" t="s">
        <v>1588</v>
      </c>
      <c r="I308" s="9" t="s">
        <v>1589</v>
      </c>
    </row>
    <row r="309" spans="1:9" ht="27" x14ac:dyDescent="0.3">
      <c r="A309" s="12" t="s">
        <v>1598</v>
      </c>
      <c r="B309" s="23" t="s">
        <v>900</v>
      </c>
      <c r="C309" s="22" t="s">
        <v>733</v>
      </c>
      <c r="D309" s="12" t="s">
        <v>7</v>
      </c>
      <c r="E309" s="10">
        <v>76380</v>
      </c>
      <c r="F309" s="11">
        <v>43945</v>
      </c>
      <c r="G309" s="12" t="s">
        <v>1018</v>
      </c>
      <c r="H309" s="9" t="s">
        <v>1588</v>
      </c>
      <c r="I309" s="9" t="s">
        <v>1589</v>
      </c>
    </row>
    <row r="310" spans="1:9" ht="27" x14ac:dyDescent="0.3">
      <c r="A310" s="12" t="s">
        <v>1598</v>
      </c>
      <c r="B310" s="23" t="s">
        <v>901</v>
      </c>
      <c r="C310" s="22" t="s">
        <v>733</v>
      </c>
      <c r="D310" s="12" t="s">
        <v>7</v>
      </c>
      <c r="E310" s="10">
        <v>178980</v>
      </c>
      <c r="F310" s="11">
        <v>43945</v>
      </c>
      <c r="G310" s="12" t="s">
        <v>1018</v>
      </c>
      <c r="H310" s="9" t="s">
        <v>1588</v>
      </c>
      <c r="I310" s="9" t="s">
        <v>1589</v>
      </c>
    </row>
    <row r="311" spans="1:9" ht="27" x14ac:dyDescent="0.3">
      <c r="A311" s="12" t="s">
        <v>1598</v>
      </c>
      <c r="B311" s="23" t="s">
        <v>902</v>
      </c>
      <c r="C311" s="22" t="s">
        <v>733</v>
      </c>
      <c r="D311" s="12" t="s">
        <v>7</v>
      </c>
      <c r="E311" s="10">
        <v>153900</v>
      </c>
      <c r="F311" s="11">
        <v>43945</v>
      </c>
      <c r="G311" s="12" t="s">
        <v>1018</v>
      </c>
      <c r="H311" s="9" t="s">
        <v>1588</v>
      </c>
      <c r="I311" s="9" t="s">
        <v>1589</v>
      </c>
    </row>
    <row r="312" spans="1:9" ht="27" x14ac:dyDescent="0.3">
      <c r="A312" s="12" t="s">
        <v>1598</v>
      </c>
      <c r="B312" s="23" t="s">
        <v>903</v>
      </c>
      <c r="C312" s="22" t="s">
        <v>733</v>
      </c>
      <c r="D312" s="12" t="s">
        <v>7</v>
      </c>
      <c r="E312" s="10">
        <v>52013</v>
      </c>
      <c r="F312" s="11">
        <v>43945</v>
      </c>
      <c r="G312" s="12" t="s">
        <v>1018</v>
      </c>
      <c r="H312" s="9" t="s">
        <v>1588</v>
      </c>
      <c r="I312" s="9" t="s">
        <v>1589</v>
      </c>
    </row>
    <row r="313" spans="1:9" ht="27" x14ac:dyDescent="0.3">
      <c r="A313" s="12" t="s">
        <v>1598</v>
      </c>
      <c r="B313" s="23" t="s">
        <v>904</v>
      </c>
      <c r="C313" s="22" t="s">
        <v>733</v>
      </c>
      <c r="D313" s="12" t="s">
        <v>7</v>
      </c>
      <c r="E313" s="10">
        <v>111150</v>
      </c>
      <c r="F313" s="11">
        <v>43946</v>
      </c>
      <c r="G313" s="12" t="s">
        <v>1018</v>
      </c>
      <c r="H313" s="9" t="s">
        <v>1588</v>
      </c>
      <c r="I313" s="9" t="s">
        <v>1589</v>
      </c>
    </row>
    <row r="314" spans="1:9" ht="27" x14ac:dyDescent="0.3">
      <c r="A314" s="12" t="s">
        <v>1598</v>
      </c>
      <c r="B314" s="23" t="s">
        <v>905</v>
      </c>
      <c r="C314" s="22" t="s">
        <v>733</v>
      </c>
      <c r="D314" s="12" t="s">
        <v>7</v>
      </c>
      <c r="E314" s="10">
        <v>965690</v>
      </c>
      <c r="F314" s="11">
        <v>43948</v>
      </c>
      <c r="G314" s="12" t="s">
        <v>1018</v>
      </c>
      <c r="H314" s="9" t="s">
        <v>1588</v>
      </c>
      <c r="I314" s="9" t="s">
        <v>1589</v>
      </c>
    </row>
    <row r="315" spans="1:9" ht="27" x14ac:dyDescent="0.3">
      <c r="A315" s="12" t="s">
        <v>1598</v>
      </c>
      <c r="B315" s="23" t="s">
        <v>745</v>
      </c>
      <c r="C315" s="22" t="s">
        <v>733</v>
      </c>
      <c r="D315" s="12" t="s">
        <v>7</v>
      </c>
      <c r="E315" s="10">
        <v>1813375</v>
      </c>
      <c r="F315" s="11">
        <v>43948</v>
      </c>
      <c r="G315" s="12" t="s">
        <v>1018</v>
      </c>
      <c r="H315" s="9" t="s">
        <v>1588</v>
      </c>
      <c r="I315" s="9" t="s">
        <v>1589</v>
      </c>
    </row>
    <row r="316" spans="1:9" ht="27" x14ac:dyDescent="0.3">
      <c r="A316" s="12" t="s">
        <v>1598</v>
      </c>
      <c r="B316" s="23" t="s">
        <v>893</v>
      </c>
      <c r="C316" s="22" t="s">
        <v>733</v>
      </c>
      <c r="D316" s="12" t="s">
        <v>7</v>
      </c>
      <c r="E316" s="10">
        <v>196690</v>
      </c>
      <c r="F316" s="11">
        <v>43948</v>
      </c>
      <c r="G316" s="12" t="s">
        <v>1018</v>
      </c>
      <c r="H316" s="9" t="s">
        <v>1588</v>
      </c>
      <c r="I316" s="9" t="s">
        <v>1589</v>
      </c>
    </row>
    <row r="317" spans="1:9" ht="27" x14ac:dyDescent="0.3">
      <c r="A317" s="12" t="s">
        <v>1598</v>
      </c>
      <c r="B317" s="23" t="s">
        <v>810</v>
      </c>
      <c r="C317" s="22" t="s">
        <v>733</v>
      </c>
      <c r="D317" s="12" t="s">
        <v>7</v>
      </c>
      <c r="E317" s="10">
        <v>1155378</v>
      </c>
      <c r="F317" s="11">
        <v>43948</v>
      </c>
      <c r="G317" s="12" t="s">
        <v>1018</v>
      </c>
      <c r="H317" s="9" t="s">
        <v>1588</v>
      </c>
      <c r="I317" s="9" t="s">
        <v>1589</v>
      </c>
    </row>
    <row r="318" spans="1:9" ht="27" x14ac:dyDescent="0.3">
      <c r="A318" s="12" t="s">
        <v>1598</v>
      </c>
      <c r="B318" s="23" t="s">
        <v>906</v>
      </c>
      <c r="C318" s="22" t="s">
        <v>733</v>
      </c>
      <c r="D318" s="12" t="s">
        <v>7</v>
      </c>
      <c r="E318" s="10">
        <v>627175</v>
      </c>
      <c r="F318" s="11">
        <v>43948</v>
      </c>
      <c r="G318" s="12" t="s">
        <v>1018</v>
      </c>
      <c r="H318" s="9" t="s">
        <v>1588</v>
      </c>
      <c r="I318" s="9" t="s">
        <v>1589</v>
      </c>
    </row>
    <row r="319" spans="1:9" ht="27" x14ac:dyDescent="0.3">
      <c r="A319" s="12" t="s">
        <v>1598</v>
      </c>
      <c r="B319" s="23" t="s">
        <v>907</v>
      </c>
      <c r="C319" s="22" t="s">
        <v>733</v>
      </c>
      <c r="D319" s="12" t="s">
        <v>7</v>
      </c>
      <c r="E319" s="10">
        <v>979635</v>
      </c>
      <c r="F319" s="11">
        <v>43948</v>
      </c>
      <c r="G319" s="12" t="s">
        <v>1018</v>
      </c>
      <c r="H319" s="9" t="s">
        <v>1588</v>
      </c>
      <c r="I319" s="9" t="s">
        <v>1589</v>
      </c>
    </row>
    <row r="320" spans="1:9" ht="27" x14ac:dyDescent="0.3">
      <c r="A320" s="12" t="s">
        <v>1598</v>
      </c>
      <c r="B320" s="23" t="s">
        <v>908</v>
      </c>
      <c r="C320" s="22" t="s">
        <v>733</v>
      </c>
      <c r="D320" s="12" t="s">
        <v>7</v>
      </c>
      <c r="E320" s="10">
        <v>2565023</v>
      </c>
      <c r="F320" s="11">
        <v>43948</v>
      </c>
      <c r="G320" s="12" t="s">
        <v>1018</v>
      </c>
      <c r="H320" s="9" t="s">
        <v>1588</v>
      </c>
      <c r="I320" s="9" t="s">
        <v>1589</v>
      </c>
    </row>
    <row r="321" spans="1:9" ht="27" x14ac:dyDescent="0.3">
      <c r="A321" s="12" t="s">
        <v>1598</v>
      </c>
      <c r="B321" s="23" t="s">
        <v>752</v>
      </c>
      <c r="C321" s="22" t="s">
        <v>733</v>
      </c>
      <c r="D321" s="12" t="s">
        <v>7</v>
      </c>
      <c r="E321" s="10">
        <v>3758300</v>
      </c>
      <c r="F321" s="11">
        <v>43948</v>
      </c>
      <c r="G321" s="12" t="s">
        <v>1018</v>
      </c>
      <c r="H321" s="9" t="s">
        <v>1588</v>
      </c>
      <c r="I321" s="9" t="s">
        <v>1589</v>
      </c>
    </row>
    <row r="322" spans="1:9" ht="27" x14ac:dyDescent="0.3">
      <c r="A322" s="12" t="s">
        <v>1598</v>
      </c>
      <c r="B322" s="23" t="s">
        <v>909</v>
      </c>
      <c r="C322" s="22" t="s">
        <v>733</v>
      </c>
      <c r="D322" s="12" t="s">
        <v>7</v>
      </c>
      <c r="E322" s="10">
        <v>1088200</v>
      </c>
      <c r="F322" s="11">
        <v>43948</v>
      </c>
      <c r="G322" s="12" t="s">
        <v>1018</v>
      </c>
      <c r="H322" s="9" t="s">
        <v>1588</v>
      </c>
      <c r="I322" s="9" t="s">
        <v>1589</v>
      </c>
    </row>
    <row r="323" spans="1:9" ht="27" x14ac:dyDescent="0.3">
      <c r="A323" s="12" t="s">
        <v>1598</v>
      </c>
      <c r="B323" s="23" t="s">
        <v>884</v>
      </c>
      <c r="C323" s="22" t="s">
        <v>733</v>
      </c>
      <c r="D323" s="12" t="s">
        <v>7</v>
      </c>
      <c r="E323" s="10">
        <v>1135898</v>
      </c>
      <c r="F323" s="11">
        <v>43948</v>
      </c>
      <c r="G323" s="12" t="s">
        <v>1018</v>
      </c>
      <c r="H323" s="9" t="s">
        <v>1588</v>
      </c>
      <c r="I323" s="9" t="s">
        <v>1589</v>
      </c>
    </row>
    <row r="324" spans="1:9" ht="27" x14ac:dyDescent="0.3">
      <c r="A324" s="12" t="s">
        <v>1598</v>
      </c>
      <c r="B324" s="23" t="s">
        <v>760</v>
      </c>
      <c r="C324" s="22" t="s">
        <v>733</v>
      </c>
      <c r="D324" s="12" t="s">
        <v>7</v>
      </c>
      <c r="E324" s="10">
        <v>1680930</v>
      </c>
      <c r="F324" s="11">
        <v>43948</v>
      </c>
      <c r="G324" s="12" t="s">
        <v>1018</v>
      </c>
      <c r="H324" s="9" t="s">
        <v>1588</v>
      </c>
      <c r="I324" s="9" t="s">
        <v>1589</v>
      </c>
    </row>
    <row r="325" spans="1:9" ht="27" x14ac:dyDescent="0.3">
      <c r="A325" s="12" t="s">
        <v>1598</v>
      </c>
      <c r="B325" s="23" t="s">
        <v>910</v>
      </c>
      <c r="C325" s="22" t="s">
        <v>733</v>
      </c>
      <c r="D325" s="12" t="s">
        <v>7</v>
      </c>
      <c r="E325" s="10">
        <v>58995</v>
      </c>
      <c r="F325" s="11">
        <v>43948</v>
      </c>
      <c r="G325" s="12" t="s">
        <v>1018</v>
      </c>
      <c r="H325" s="9" t="s">
        <v>1588</v>
      </c>
      <c r="I325" s="9" t="s">
        <v>1589</v>
      </c>
    </row>
    <row r="326" spans="1:9" ht="27" x14ac:dyDescent="0.3">
      <c r="A326" s="12" t="s">
        <v>1598</v>
      </c>
      <c r="B326" s="23" t="s">
        <v>803</v>
      </c>
      <c r="C326" s="22" t="s">
        <v>733</v>
      </c>
      <c r="D326" s="12" t="s">
        <v>7</v>
      </c>
      <c r="E326" s="10">
        <v>1188045</v>
      </c>
      <c r="F326" s="11">
        <v>43948</v>
      </c>
      <c r="G326" s="12" t="s">
        <v>1018</v>
      </c>
      <c r="H326" s="9" t="s">
        <v>1588</v>
      </c>
      <c r="I326" s="9" t="s">
        <v>1589</v>
      </c>
    </row>
    <row r="327" spans="1:9" ht="27" x14ac:dyDescent="0.3">
      <c r="A327" s="12" t="s">
        <v>1598</v>
      </c>
      <c r="B327" s="23" t="s">
        <v>911</v>
      </c>
      <c r="C327" s="22" t="s">
        <v>733</v>
      </c>
      <c r="D327" s="12" t="s">
        <v>7</v>
      </c>
      <c r="E327" s="10">
        <v>1468915</v>
      </c>
      <c r="F327" s="11">
        <v>43948</v>
      </c>
      <c r="G327" s="12" t="s">
        <v>1018</v>
      </c>
      <c r="H327" s="9" t="s">
        <v>1588</v>
      </c>
      <c r="I327" s="9" t="s">
        <v>1589</v>
      </c>
    </row>
    <row r="328" spans="1:9" ht="27" x14ac:dyDescent="0.3">
      <c r="A328" s="12" t="s">
        <v>1598</v>
      </c>
      <c r="B328" s="23" t="s">
        <v>748</v>
      </c>
      <c r="C328" s="22" t="s">
        <v>733</v>
      </c>
      <c r="D328" s="12" t="s">
        <v>7</v>
      </c>
      <c r="E328" s="10">
        <v>47387</v>
      </c>
      <c r="F328" s="11">
        <v>43948</v>
      </c>
      <c r="G328" s="12" t="s">
        <v>1018</v>
      </c>
      <c r="H328" s="9" t="s">
        <v>1588</v>
      </c>
      <c r="I328" s="9" t="s">
        <v>1589</v>
      </c>
    </row>
    <row r="329" spans="1:9" ht="27" x14ac:dyDescent="0.3">
      <c r="A329" s="12" t="s">
        <v>1598</v>
      </c>
      <c r="B329" s="23" t="s">
        <v>750</v>
      </c>
      <c r="C329" s="22" t="s">
        <v>733</v>
      </c>
      <c r="D329" s="12" t="s">
        <v>7</v>
      </c>
      <c r="E329" s="10">
        <v>1476157</v>
      </c>
      <c r="F329" s="11">
        <v>43948</v>
      </c>
      <c r="G329" s="12" t="s">
        <v>1018</v>
      </c>
      <c r="H329" s="9" t="s">
        <v>1588</v>
      </c>
      <c r="I329" s="9" t="s">
        <v>1589</v>
      </c>
    </row>
    <row r="330" spans="1:9" ht="27" x14ac:dyDescent="0.3">
      <c r="A330" s="12" t="s">
        <v>1598</v>
      </c>
      <c r="B330" s="23" t="s">
        <v>883</v>
      </c>
      <c r="C330" s="22" t="s">
        <v>733</v>
      </c>
      <c r="D330" s="12" t="s">
        <v>7</v>
      </c>
      <c r="E330" s="10">
        <v>1424695</v>
      </c>
      <c r="F330" s="11">
        <v>43948</v>
      </c>
      <c r="G330" s="12" t="s">
        <v>1018</v>
      </c>
      <c r="H330" s="9" t="s">
        <v>1588</v>
      </c>
      <c r="I330" s="9" t="s">
        <v>1589</v>
      </c>
    </row>
    <row r="331" spans="1:9" ht="27" x14ac:dyDescent="0.3">
      <c r="A331" s="12" t="s">
        <v>1598</v>
      </c>
      <c r="B331" s="23" t="s">
        <v>769</v>
      </c>
      <c r="C331" s="22" t="s">
        <v>733</v>
      </c>
      <c r="D331" s="12" t="s">
        <v>7</v>
      </c>
      <c r="E331" s="10">
        <v>364943</v>
      </c>
      <c r="F331" s="11">
        <v>43948</v>
      </c>
      <c r="G331" s="12" t="s">
        <v>1018</v>
      </c>
      <c r="H331" s="9" t="s">
        <v>1588</v>
      </c>
      <c r="I331" s="9" t="s">
        <v>1589</v>
      </c>
    </row>
    <row r="332" spans="1:9" ht="27" x14ac:dyDescent="0.3">
      <c r="A332" s="12" t="s">
        <v>1598</v>
      </c>
      <c r="B332" s="23" t="s">
        <v>912</v>
      </c>
      <c r="C332" s="22" t="s">
        <v>733</v>
      </c>
      <c r="D332" s="12" t="s">
        <v>7</v>
      </c>
      <c r="E332" s="10">
        <v>1924407</v>
      </c>
      <c r="F332" s="11">
        <v>43948</v>
      </c>
      <c r="G332" s="12" t="s">
        <v>1018</v>
      </c>
      <c r="H332" s="9" t="s">
        <v>1588</v>
      </c>
      <c r="I332" s="9" t="s">
        <v>1589</v>
      </c>
    </row>
    <row r="333" spans="1:9" ht="27" x14ac:dyDescent="0.3">
      <c r="A333" s="12" t="s">
        <v>1598</v>
      </c>
      <c r="B333" s="23" t="s">
        <v>763</v>
      </c>
      <c r="C333" s="22" t="s">
        <v>733</v>
      </c>
      <c r="D333" s="12" t="s">
        <v>7</v>
      </c>
      <c r="E333" s="10">
        <v>379620</v>
      </c>
      <c r="F333" s="11">
        <v>43948</v>
      </c>
      <c r="G333" s="12" t="s">
        <v>1018</v>
      </c>
      <c r="H333" s="9" t="s">
        <v>1588</v>
      </c>
      <c r="I333" s="9" t="s">
        <v>1589</v>
      </c>
    </row>
    <row r="334" spans="1:9" ht="27" x14ac:dyDescent="0.3">
      <c r="A334" s="12" t="s">
        <v>1598</v>
      </c>
      <c r="B334" s="23" t="s">
        <v>913</v>
      </c>
      <c r="C334" s="22" t="s">
        <v>733</v>
      </c>
      <c r="D334" s="12" t="s">
        <v>7</v>
      </c>
      <c r="E334" s="10">
        <v>5801717</v>
      </c>
      <c r="F334" s="11">
        <v>43948</v>
      </c>
      <c r="G334" s="12" t="s">
        <v>1018</v>
      </c>
      <c r="H334" s="9" t="s">
        <v>1588</v>
      </c>
      <c r="I334" s="9" t="s">
        <v>1589</v>
      </c>
    </row>
    <row r="335" spans="1:9" ht="27" x14ac:dyDescent="0.3">
      <c r="A335" s="12" t="s">
        <v>1598</v>
      </c>
      <c r="B335" s="23" t="s">
        <v>800</v>
      </c>
      <c r="C335" s="22" t="s">
        <v>733</v>
      </c>
      <c r="D335" s="12" t="s">
        <v>7</v>
      </c>
      <c r="E335" s="10">
        <v>1099555</v>
      </c>
      <c r="F335" s="11">
        <v>43948</v>
      </c>
      <c r="G335" s="12" t="s">
        <v>1018</v>
      </c>
      <c r="H335" s="9" t="s">
        <v>1588</v>
      </c>
      <c r="I335" s="9" t="s">
        <v>1589</v>
      </c>
    </row>
    <row r="336" spans="1:9" ht="27" x14ac:dyDescent="0.3">
      <c r="A336" s="12" t="s">
        <v>1598</v>
      </c>
      <c r="B336" s="23" t="s">
        <v>914</v>
      </c>
      <c r="C336" s="22" t="s">
        <v>733</v>
      </c>
      <c r="D336" s="12" t="s">
        <v>7</v>
      </c>
      <c r="E336" s="10">
        <v>3490729</v>
      </c>
      <c r="F336" s="11">
        <v>43948</v>
      </c>
      <c r="G336" s="12" t="s">
        <v>1018</v>
      </c>
      <c r="H336" s="9" t="s">
        <v>1588</v>
      </c>
      <c r="I336" s="9" t="s">
        <v>1589</v>
      </c>
    </row>
    <row r="337" spans="1:9" ht="27" x14ac:dyDescent="0.3">
      <c r="A337" s="12" t="s">
        <v>1598</v>
      </c>
      <c r="B337" s="23" t="s">
        <v>774</v>
      </c>
      <c r="C337" s="22" t="s">
        <v>733</v>
      </c>
      <c r="D337" s="12" t="s">
        <v>7</v>
      </c>
      <c r="E337" s="10">
        <v>3035347</v>
      </c>
      <c r="F337" s="11">
        <v>43948</v>
      </c>
      <c r="G337" s="12" t="s">
        <v>1018</v>
      </c>
      <c r="H337" s="9" t="s">
        <v>1588</v>
      </c>
      <c r="I337" s="9" t="s">
        <v>1589</v>
      </c>
    </row>
    <row r="338" spans="1:9" ht="27" x14ac:dyDescent="0.3">
      <c r="A338" s="12" t="s">
        <v>1598</v>
      </c>
      <c r="B338" s="23" t="s">
        <v>745</v>
      </c>
      <c r="C338" s="22" t="s">
        <v>733</v>
      </c>
      <c r="D338" s="12" t="s">
        <v>7</v>
      </c>
      <c r="E338" s="10">
        <v>1009327</v>
      </c>
      <c r="F338" s="11">
        <v>43948</v>
      </c>
      <c r="G338" s="12" t="s">
        <v>1018</v>
      </c>
      <c r="H338" s="9" t="s">
        <v>1588</v>
      </c>
      <c r="I338" s="9" t="s">
        <v>1589</v>
      </c>
    </row>
    <row r="339" spans="1:9" ht="27" x14ac:dyDescent="0.3">
      <c r="A339" s="12" t="s">
        <v>1598</v>
      </c>
      <c r="B339" s="23" t="s">
        <v>735</v>
      </c>
      <c r="C339" s="22" t="s">
        <v>733</v>
      </c>
      <c r="D339" s="12" t="s">
        <v>7</v>
      </c>
      <c r="E339" s="10">
        <v>947580</v>
      </c>
      <c r="F339" s="11">
        <v>43948</v>
      </c>
      <c r="G339" s="12" t="s">
        <v>1018</v>
      </c>
      <c r="H339" s="9" t="s">
        <v>1588</v>
      </c>
      <c r="I339" s="9" t="s">
        <v>1589</v>
      </c>
    </row>
    <row r="340" spans="1:9" ht="27" x14ac:dyDescent="0.3">
      <c r="A340" s="12" t="s">
        <v>1598</v>
      </c>
      <c r="B340" s="23" t="s">
        <v>915</v>
      </c>
      <c r="C340" s="22" t="s">
        <v>733</v>
      </c>
      <c r="D340" s="12" t="s">
        <v>7</v>
      </c>
      <c r="E340" s="10">
        <v>68970</v>
      </c>
      <c r="F340" s="11">
        <v>43948</v>
      </c>
      <c r="G340" s="12" t="s">
        <v>1018</v>
      </c>
      <c r="H340" s="9" t="s">
        <v>1588</v>
      </c>
      <c r="I340" s="9" t="s">
        <v>1589</v>
      </c>
    </row>
    <row r="341" spans="1:9" ht="27" x14ac:dyDescent="0.3">
      <c r="A341" s="12" t="s">
        <v>1598</v>
      </c>
      <c r="B341" s="23" t="s">
        <v>734</v>
      </c>
      <c r="C341" s="22" t="s">
        <v>733</v>
      </c>
      <c r="D341" s="12" t="s">
        <v>7</v>
      </c>
      <c r="E341" s="10">
        <v>595807</v>
      </c>
      <c r="F341" s="11">
        <v>43948</v>
      </c>
      <c r="G341" s="12" t="s">
        <v>1018</v>
      </c>
      <c r="H341" s="9" t="s">
        <v>1588</v>
      </c>
      <c r="I341" s="9" t="s">
        <v>1589</v>
      </c>
    </row>
    <row r="342" spans="1:9" ht="27" x14ac:dyDescent="0.3">
      <c r="A342" s="12" t="s">
        <v>1598</v>
      </c>
      <c r="B342" s="23" t="s">
        <v>916</v>
      </c>
      <c r="C342" s="22" t="s">
        <v>733</v>
      </c>
      <c r="D342" s="12" t="s">
        <v>7</v>
      </c>
      <c r="E342" s="10">
        <v>355398</v>
      </c>
      <c r="F342" s="11">
        <v>43948</v>
      </c>
      <c r="G342" s="12" t="s">
        <v>1018</v>
      </c>
      <c r="H342" s="9" t="s">
        <v>1588</v>
      </c>
      <c r="I342" s="9" t="s">
        <v>1589</v>
      </c>
    </row>
    <row r="343" spans="1:9" ht="27" x14ac:dyDescent="0.3">
      <c r="A343" s="12" t="s">
        <v>1598</v>
      </c>
      <c r="B343" s="23" t="s">
        <v>884</v>
      </c>
      <c r="C343" s="22" t="s">
        <v>733</v>
      </c>
      <c r="D343" s="12" t="s">
        <v>7</v>
      </c>
      <c r="E343" s="10">
        <v>697870</v>
      </c>
      <c r="F343" s="11">
        <v>43948</v>
      </c>
      <c r="G343" s="12" t="s">
        <v>1018</v>
      </c>
      <c r="H343" s="9" t="s">
        <v>1588</v>
      </c>
      <c r="I343" s="9" t="s">
        <v>1589</v>
      </c>
    </row>
    <row r="344" spans="1:9" ht="27" x14ac:dyDescent="0.3">
      <c r="A344" s="12" t="s">
        <v>1598</v>
      </c>
      <c r="B344" s="23" t="s">
        <v>803</v>
      </c>
      <c r="C344" s="22" t="s">
        <v>733</v>
      </c>
      <c r="D344" s="12" t="s">
        <v>7</v>
      </c>
      <c r="E344" s="10">
        <v>296400</v>
      </c>
      <c r="F344" s="11">
        <v>43948</v>
      </c>
      <c r="G344" s="12" t="s">
        <v>1018</v>
      </c>
      <c r="H344" s="9" t="s">
        <v>1588</v>
      </c>
      <c r="I344" s="9" t="s">
        <v>1589</v>
      </c>
    </row>
    <row r="345" spans="1:9" ht="27" x14ac:dyDescent="0.3">
      <c r="A345" s="12" t="s">
        <v>1598</v>
      </c>
      <c r="B345" s="23" t="s">
        <v>768</v>
      </c>
      <c r="C345" s="22" t="s">
        <v>733</v>
      </c>
      <c r="D345" s="12" t="s">
        <v>7</v>
      </c>
      <c r="E345" s="10">
        <v>1018305</v>
      </c>
      <c r="F345" s="11">
        <v>43948</v>
      </c>
      <c r="G345" s="12" t="s">
        <v>1018</v>
      </c>
      <c r="H345" s="9" t="s">
        <v>1588</v>
      </c>
      <c r="I345" s="9" t="s">
        <v>1589</v>
      </c>
    </row>
    <row r="346" spans="1:9" ht="27" x14ac:dyDescent="0.3">
      <c r="A346" s="12" t="s">
        <v>1598</v>
      </c>
      <c r="B346" s="23" t="s">
        <v>917</v>
      </c>
      <c r="C346" s="22" t="s">
        <v>733</v>
      </c>
      <c r="D346" s="12" t="s">
        <v>7</v>
      </c>
      <c r="E346" s="10">
        <v>1089615</v>
      </c>
      <c r="F346" s="11">
        <v>43948</v>
      </c>
      <c r="G346" s="12" t="s">
        <v>1018</v>
      </c>
      <c r="H346" s="9" t="s">
        <v>1588</v>
      </c>
      <c r="I346" s="9" t="s">
        <v>1589</v>
      </c>
    </row>
    <row r="347" spans="1:9" ht="27" x14ac:dyDescent="0.3">
      <c r="A347" s="12" t="s">
        <v>1598</v>
      </c>
      <c r="B347" s="23" t="s">
        <v>826</v>
      </c>
      <c r="C347" s="22" t="s">
        <v>733</v>
      </c>
      <c r="D347" s="12" t="s">
        <v>7</v>
      </c>
      <c r="E347" s="10">
        <v>1309667</v>
      </c>
      <c r="F347" s="11">
        <v>43948</v>
      </c>
      <c r="G347" s="12" t="s">
        <v>1018</v>
      </c>
      <c r="H347" s="9" t="s">
        <v>1588</v>
      </c>
      <c r="I347" s="9" t="s">
        <v>1589</v>
      </c>
    </row>
    <row r="348" spans="1:9" ht="27" x14ac:dyDescent="0.3">
      <c r="A348" s="12" t="s">
        <v>1598</v>
      </c>
      <c r="B348" s="23" t="s">
        <v>774</v>
      </c>
      <c r="C348" s="22" t="s">
        <v>733</v>
      </c>
      <c r="D348" s="12" t="s">
        <v>7</v>
      </c>
      <c r="E348" s="10">
        <v>1446143</v>
      </c>
      <c r="F348" s="11">
        <v>43948</v>
      </c>
      <c r="G348" s="12" t="s">
        <v>1018</v>
      </c>
      <c r="H348" s="9" t="s">
        <v>1588</v>
      </c>
      <c r="I348" s="9" t="s">
        <v>1589</v>
      </c>
    </row>
    <row r="349" spans="1:9" ht="27" x14ac:dyDescent="0.3">
      <c r="A349" s="12" t="s">
        <v>1598</v>
      </c>
      <c r="B349" s="23" t="s">
        <v>918</v>
      </c>
      <c r="C349" s="22" t="s">
        <v>733</v>
      </c>
      <c r="D349" s="12" t="s">
        <v>7</v>
      </c>
      <c r="E349" s="10">
        <v>997927</v>
      </c>
      <c r="F349" s="11">
        <v>43948</v>
      </c>
      <c r="G349" s="12" t="s">
        <v>1018</v>
      </c>
      <c r="H349" s="9" t="s">
        <v>1588</v>
      </c>
      <c r="I349" s="9" t="s">
        <v>1589</v>
      </c>
    </row>
    <row r="350" spans="1:9" ht="27" x14ac:dyDescent="0.3">
      <c r="A350" s="12" t="s">
        <v>1598</v>
      </c>
      <c r="B350" s="23" t="s">
        <v>919</v>
      </c>
      <c r="C350" s="22" t="s">
        <v>733</v>
      </c>
      <c r="D350" s="12" t="s">
        <v>7</v>
      </c>
      <c r="E350" s="10">
        <v>792325</v>
      </c>
      <c r="F350" s="11">
        <v>43948</v>
      </c>
      <c r="G350" s="12" t="s">
        <v>1018</v>
      </c>
      <c r="H350" s="9" t="s">
        <v>1588</v>
      </c>
      <c r="I350" s="9" t="s">
        <v>1589</v>
      </c>
    </row>
    <row r="351" spans="1:9" ht="27" x14ac:dyDescent="0.3">
      <c r="A351" s="12" t="s">
        <v>1598</v>
      </c>
      <c r="B351" s="23" t="s">
        <v>920</v>
      </c>
      <c r="C351" s="22" t="s">
        <v>733</v>
      </c>
      <c r="D351" s="12" t="s">
        <v>7</v>
      </c>
      <c r="E351" s="10">
        <v>919833</v>
      </c>
      <c r="F351" s="11">
        <v>43948</v>
      </c>
      <c r="G351" s="12" t="s">
        <v>1018</v>
      </c>
      <c r="H351" s="9" t="s">
        <v>1588</v>
      </c>
      <c r="I351" s="9" t="s">
        <v>1589</v>
      </c>
    </row>
    <row r="352" spans="1:9" ht="27" x14ac:dyDescent="0.3">
      <c r="A352" s="12" t="s">
        <v>1598</v>
      </c>
      <c r="B352" s="23" t="s">
        <v>763</v>
      </c>
      <c r="C352" s="22" t="s">
        <v>733</v>
      </c>
      <c r="D352" s="12" t="s">
        <v>7</v>
      </c>
      <c r="E352" s="10">
        <v>392167</v>
      </c>
      <c r="F352" s="11">
        <v>43948</v>
      </c>
      <c r="G352" s="12" t="s">
        <v>1018</v>
      </c>
      <c r="H352" s="9" t="s">
        <v>1588</v>
      </c>
      <c r="I352" s="9" t="s">
        <v>1589</v>
      </c>
    </row>
    <row r="353" spans="1:9" ht="27" x14ac:dyDescent="0.3">
      <c r="A353" s="12" t="s">
        <v>1598</v>
      </c>
      <c r="B353" s="23" t="s">
        <v>921</v>
      </c>
      <c r="C353" s="22" t="s">
        <v>733</v>
      </c>
      <c r="D353" s="12" t="s">
        <v>7</v>
      </c>
      <c r="E353" s="10">
        <v>1470600</v>
      </c>
      <c r="F353" s="11">
        <v>43948</v>
      </c>
      <c r="G353" s="12" t="s">
        <v>1018</v>
      </c>
      <c r="H353" s="9" t="s">
        <v>1588</v>
      </c>
      <c r="I353" s="9" t="s">
        <v>1589</v>
      </c>
    </row>
    <row r="354" spans="1:9" ht="27" x14ac:dyDescent="0.3">
      <c r="A354" s="12" t="s">
        <v>1598</v>
      </c>
      <c r="B354" s="23" t="s">
        <v>884</v>
      </c>
      <c r="C354" s="22" t="s">
        <v>733</v>
      </c>
      <c r="D354" s="12" t="s">
        <v>7</v>
      </c>
      <c r="E354" s="10">
        <v>459135</v>
      </c>
      <c r="F354" s="11">
        <v>43948</v>
      </c>
      <c r="G354" s="12" t="s">
        <v>1018</v>
      </c>
      <c r="H354" s="9" t="s">
        <v>1588</v>
      </c>
      <c r="I354" s="9" t="s">
        <v>1589</v>
      </c>
    </row>
    <row r="355" spans="1:9" ht="27" x14ac:dyDescent="0.3">
      <c r="A355" s="12" t="s">
        <v>1598</v>
      </c>
      <c r="B355" s="23" t="s">
        <v>922</v>
      </c>
      <c r="C355" s="22" t="s">
        <v>733</v>
      </c>
      <c r="D355" s="12" t="s">
        <v>7</v>
      </c>
      <c r="E355" s="10">
        <v>747017</v>
      </c>
      <c r="F355" s="11">
        <v>43948</v>
      </c>
      <c r="G355" s="12" t="s">
        <v>1018</v>
      </c>
      <c r="H355" s="9" t="s">
        <v>1588</v>
      </c>
      <c r="I355" s="9" t="s">
        <v>1589</v>
      </c>
    </row>
    <row r="356" spans="1:9" ht="27" x14ac:dyDescent="0.3">
      <c r="A356" s="12" t="s">
        <v>1598</v>
      </c>
      <c r="B356" s="23" t="s">
        <v>754</v>
      </c>
      <c r="C356" s="22" t="s">
        <v>733</v>
      </c>
      <c r="D356" s="12" t="s">
        <v>7</v>
      </c>
      <c r="E356" s="10">
        <v>1474387</v>
      </c>
      <c r="F356" s="11">
        <v>43948</v>
      </c>
      <c r="G356" s="12" t="s">
        <v>1018</v>
      </c>
      <c r="H356" s="9" t="s">
        <v>1588</v>
      </c>
      <c r="I356" s="9" t="s">
        <v>1589</v>
      </c>
    </row>
    <row r="357" spans="1:9" ht="27" x14ac:dyDescent="0.3">
      <c r="A357" s="12" t="s">
        <v>1598</v>
      </c>
      <c r="B357" s="23" t="s">
        <v>786</v>
      </c>
      <c r="C357" s="22" t="s">
        <v>733</v>
      </c>
      <c r="D357" s="12" t="s">
        <v>7</v>
      </c>
      <c r="E357" s="10">
        <v>1327290</v>
      </c>
      <c r="F357" s="11">
        <v>43948</v>
      </c>
      <c r="G357" s="12" t="s">
        <v>1018</v>
      </c>
      <c r="H357" s="9" t="s">
        <v>1588</v>
      </c>
      <c r="I357" s="9" t="s">
        <v>1589</v>
      </c>
    </row>
    <row r="358" spans="1:9" ht="27" x14ac:dyDescent="0.3">
      <c r="A358" s="12" t="s">
        <v>1598</v>
      </c>
      <c r="B358" s="23" t="s">
        <v>743</v>
      </c>
      <c r="C358" s="22" t="s">
        <v>733</v>
      </c>
      <c r="D358" s="12" t="s">
        <v>7</v>
      </c>
      <c r="E358" s="10">
        <v>1071520</v>
      </c>
      <c r="F358" s="11">
        <v>43948</v>
      </c>
      <c r="G358" s="12" t="s">
        <v>1018</v>
      </c>
      <c r="H358" s="9" t="s">
        <v>1588</v>
      </c>
      <c r="I358" s="9" t="s">
        <v>1589</v>
      </c>
    </row>
    <row r="359" spans="1:9" ht="27" x14ac:dyDescent="0.3">
      <c r="A359" s="12" t="s">
        <v>1598</v>
      </c>
      <c r="B359" s="23" t="s">
        <v>765</v>
      </c>
      <c r="C359" s="22" t="s">
        <v>733</v>
      </c>
      <c r="D359" s="12" t="s">
        <v>7</v>
      </c>
      <c r="E359" s="10">
        <v>1334135</v>
      </c>
      <c r="F359" s="11">
        <v>43948</v>
      </c>
      <c r="G359" s="12" t="s">
        <v>1018</v>
      </c>
      <c r="H359" s="9" t="s">
        <v>1588</v>
      </c>
      <c r="I359" s="9" t="s">
        <v>1589</v>
      </c>
    </row>
    <row r="360" spans="1:9" ht="27" x14ac:dyDescent="0.3">
      <c r="A360" s="12" t="s">
        <v>1598</v>
      </c>
      <c r="B360" s="23" t="s">
        <v>923</v>
      </c>
      <c r="C360" s="22" t="s">
        <v>733</v>
      </c>
      <c r="D360" s="12" t="s">
        <v>7</v>
      </c>
      <c r="E360" s="10">
        <v>1426140</v>
      </c>
      <c r="F360" s="11">
        <v>43948</v>
      </c>
      <c r="G360" s="12" t="s">
        <v>1018</v>
      </c>
      <c r="H360" s="9" t="s">
        <v>1588</v>
      </c>
      <c r="I360" s="9" t="s">
        <v>1589</v>
      </c>
    </row>
    <row r="361" spans="1:9" ht="27" x14ac:dyDescent="0.3">
      <c r="A361" s="12" t="s">
        <v>1598</v>
      </c>
      <c r="B361" s="23" t="s">
        <v>924</v>
      </c>
      <c r="C361" s="22" t="s">
        <v>733</v>
      </c>
      <c r="D361" s="12" t="s">
        <v>7</v>
      </c>
      <c r="E361" s="10">
        <v>931139</v>
      </c>
      <c r="F361" s="11">
        <v>43948</v>
      </c>
      <c r="G361" s="12" t="s">
        <v>1018</v>
      </c>
      <c r="H361" s="9" t="s">
        <v>1588</v>
      </c>
      <c r="I361" s="9" t="s">
        <v>1589</v>
      </c>
    </row>
    <row r="362" spans="1:9" ht="27" x14ac:dyDescent="0.3">
      <c r="A362" s="12" t="s">
        <v>1598</v>
      </c>
      <c r="B362" s="23" t="s">
        <v>765</v>
      </c>
      <c r="C362" s="22" t="s">
        <v>733</v>
      </c>
      <c r="D362" s="12" t="s">
        <v>7</v>
      </c>
      <c r="E362" s="10">
        <v>518798</v>
      </c>
      <c r="F362" s="11">
        <v>43948</v>
      </c>
      <c r="G362" s="12" t="s">
        <v>1018</v>
      </c>
      <c r="H362" s="9" t="s">
        <v>1588</v>
      </c>
      <c r="I362" s="9" t="s">
        <v>1589</v>
      </c>
    </row>
    <row r="363" spans="1:9" ht="27" x14ac:dyDescent="0.3">
      <c r="A363" s="12" t="s">
        <v>1598</v>
      </c>
      <c r="B363" s="23" t="s">
        <v>925</v>
      </c>
      <c r="C363" s="22" t="s">
        <v>733</v>
      </c>
      <c r="D363" s="12" t="s">
        <v>7</v>
      </c>
      <c r="E363" s="10">
        <v>1302830</v>
      </c>
      <c r="F363" s="11">
        <v>43948</v>
      </c>
      <c r="G363" s="12" t="s">
        <v>1018</v>
      </c>
      <c r="H363" s="9" t="s">
        <v>1588</v>
      </c>
      <c r="I363" s="9" t="s">
        <v>1589</v>
      </c>
    </row>
    <row r="364" spans="1:9" ht="27" x14ac:dyDescent="0.3">
      <c r="A364" s="12" t="s">
        <v>1598</v>
      </c>
      <c r="B364" s="23" t="s">
        <v>739</v>
      </c>
      <c r="C364" s="22" t="s">
        <v>733</v>
      </c>
      <c r="D364" s="12" t="s">
        <v>7</v>
      </c>
      <c r="E364" s="10">
        <v>966255</v>
      </c>
      <c r="F364" s="11">
        <v>43949</v>
      </c>
      <c r="G364" s="12" t="s">
        <v>1018</v>
      </c>
      <c r="H364" s="9" t="s">
        <v>1588</v>
      </c>
      <c r="I364" s="9" t="s">
        <v>1589</v>
      </c>
    </row>
    <row r="365" spans="1:9" ht="27" x14ac:dyDescent="0.3">
      <c r="A365" s="12" t="s">
        <v>1598</v>
      </c>
      <c r="B365" s="23" t="s">
        <v>765</v>
      </c>
      <c r="C365" s="22" t="s">
        <v>733</v>
      </c>
      <c r="D365" s="12" t="s">
        <v>7</v>
      </c>
      <c r="E365" s="10">
        <v>1807200</v>
      </c>
      <c r="F365" s="11">
        <v>43958</v>
      </c>
      <c r="G365" s="12" t="s">
        <v>1018</v>
      </c>
      <c r="H365" s="9" t="s">
        <v>1588</v>
      </c>
      <c r="I365" s="9" t="s">
        <v>1589</v>
      </c>
    </row>
    <row r="366" spans="1:9" ht="27" x14ac:dyDescent="0.3">
      <c r="A366" s="12" t="s">
        <v>1598</v>
      </c>
      <c r="B366" s="23" t="s">
        <v>746</v>
      </c>
      <c r="C366" s="22" t="s">
        <v>733</v>
      </c>
      <c r="D366" s="12" t="s">
        <v>7</v>
      </c>
      <c r="E366" s="10">
        <v>879260</v>
      </c>
      <c r="F366" s="11">
        <v>43959</v>
      </c>
      <c r="G366" s="12" t="s">
        <v>1018</v>
      </c>
      <c r="H366" s="9" t="s">
        <v>1588</v>
      </c>
      <c r="I366" s="9" t="s">
        <v>1589</v>
      </c>
    </row>
    <row r="367" spans="1:9" ht="27" x14ac:dyDescent="0.3">
      <c r="A367" s="12" t="s">
        <v>1598</v>
      </c>
      <c r="B367" s="23" t="s">
        <v>745</v>
      </c>
      <c r="C367" s="22" t="s">
        <v>733</v>
      </c>
      <c r="D367" s="12" t="s">
        <v>7</v>
      </c>
      <c r="E367" s="10">
        <v>4746550</v>
      </c>
      <c r="F367" s="11">
        <v>43960</v>
      </c>
      <c r="G367" s="12" t="s">
        <v>1018</v>
      </c>
      <c r="H367" s="9" t="s">
        <v>1588</v>
      </c>
      <c r="I367" s="9" t="s">
        <v>1589</v>
      </c>
    </row>
    <row r="368" spans="1:9" ht="27" x14ac:dyDescent="0.3">
      <c r="A368" s="12" t="s">
        <v>1598</v>
      </c>
      <c r="B368" s="23" t="s">
        <v>767</v>
      </c>
      <c r="C368" s="22" t="s">
        <v>733</v>
      </c>
      <c r="D368" s="12" t="s">
        <v>7</v>
      </c>
      <c r="E368" s="10">
        <v>4411530</v>
      </c>
      <c r="F368" s="11">
        <v>43961</v>
      </c>
      <c r="G368" s="12" t="s">
        <v>1018</v>
      </c>
      <c r="H368" s="9" t="s">
        <v>1588</v>
      </c>
      <c r="I368" s="9" t="s">
        <v>1589</v>
      </c>
    </row>
    <row r="369" spans="1:9" ht="27" x14ac:dyDescent="0.3">
      <c r="A369" s="12" t="s">
        <v>1598</v>
      </c>
      <c r="B369" s="23" t="s">
        <v>608</v>
      </c>
      <c r="C369" s="22" t="s">
        <v>733</v>
      </c>
      <c r="D369" s="12" t="s">
        <v>7</v>
      </c>
      <c r="E369" s="10">
        <v>385660</v>
      </c>
      <c r="F369" s="11">
        <v>43962</v>
      </c>
      <c r="G369" s="12" t="s">
        <v>1018</v>
      </c>
      <c r="H369" s="9" t="s">
        <v>1588</v>
      </c>
      <c r="I369" s="9" t="s">
        <v>1589</v>
      </c>
    </row>
    <row r="370" spans="1:9" ht="27" x14ac:dyDescent="0.3">
      <c r="A370" s="12" t="s">
        <v>1598</v>
      </c>
      <c r="B370" s="23" t="s">
        <v>864</v>
      </c>
      <c r="C370" s="22" t="s">
        <v>733</v>
      </c>
      <c r="D370" s="12" t="s">
        <v>7</v>
      </c>
      <c r="E370" s="10">
        <v>125400</v>
      </c>
      <c r="F370" s="11">
        <v>43963</v>
      </c>
      <c r="G370" s="12" t="s">
        <v>1018</v>
      </c>
      <c r="H370" s="9" t="s">
        <v>1588</v>
      </c>
      <c r="I370" s="9" t="s">
        <v>1589</v>
      </c>
    </row>
    <row r="371" spans="1:9" ht="27" x14ac:dyDescent="0.3">
      <c r="A371" s="12" t="s">
        <v>1598</v>
      </c>
      <c r="B371" s="23" t="s">
        <v>864</v>
      </c>
      <c r="C371" s="22" t="s">
        <v>733</v>
      </c>
      <c r="D371" s="12" t="s">
        <v>7</v>
      </c>
      <c r="E371" s="10">
        <v>19950</v>
      </c>
      <c r="F371" s="11">
        <v>43963</v>
      </c>
      <c r="G371" s="12" t="s">
        <v>1018</v>
      </c>
      <c r="H371" s="9" t="s">
        <v>1588</v>
      </c>
      <c r="I371" s="9" t="s">
        <v>1589</v>
      </c>
    </row>
    <row r="372" spans="1:9" ht="27" x14ac:dyDescent="0.3">
      <c r="A372" s="12" t="s">
        <v>1598</v>
      </c>
      <c r="B372" s="23" t="s">
        <v>770</v>
      </c>
      <c r="C372" s="22" t="s">
        <v>733</v>
      </c>
      <c r="D372" s="12" t="s">
        <v>7</v>
      </c>
      <c r="E372" s="10">
        <v>3223180</v>
      </c>
      <c r="F372" s="11">
        <v>43963</v>
      </c>
      <c r="G372" s="12" t="s">
        <v>1018</v>
      </c>
      <c r="H372" s="9" t="s">
        <v>1588</v>
      </c>
      <c r="I372" s="9" t="s">
        <v>1589</v>
      </c>
    </row>
    <row r="373" spans="1:9" ht="27" x14ac:dyDescent="0.3">
      <c r="A373" s="12" t="s">
        <v>1598</v>
      </c>
      <c r="B373" s="23" t="s">
        <v>926</v>
      </c>
      <c r="C373" s="22" t="s">
        <v>733</v>
      </c>
      <c r="D373" s="12" t="s">
        <v>7</v>
      </c>
      <c r="E373" s="10">
        <v>2598030</v>
      </c>
      <c r="F373" s="11">
        <v>43963</v>
      </c>
      <c r="G373" s="12" t="s">
        <v>1018</v>
      </c>
      <c r="H373" s="9" t="s">
        <v>1588</v>
      </c>
      <c r="I373" s="9" t="s">
        <v>1589</v>
      </c>
    </row>
    <row r="374" spans="1:9" ht="27" x14ac:dyDescent="0.3">
      <c r="A374" s="12" t="s">
        <v>1598</v>
      </c>
      <c r="B374" s="23" t="s">
        <v>927</v>
      </c>
      <c r="C374" s="22" t="s">
        <v>733</v>
      </c>
      <c r="D374" s="12" t="s">
        <v>7</v>
      </c>
      <c r="E374" s="10">
        <v>77580</v>
      </c>
      <c r="F374" s="11">
        <v>43963</v>
      </c>
      <c r="G374" s="12" t="s">
        <v>1018</v>
      </c>
      <c r="H374" s="9" t="s">
        <v>1588</v>
      </c>
      <c r="I374" s="9" t="s">
        <v>1589</v>
      </c>
    </row>
    <row r="375" spans="1:9" ht="27" x14ac:dyDescent="0.3">
      <c r="A375" s="12" t="s">
        <v>1598</v>
      </c>
      <c r="B375" s="23" t="s">
        <v>758</v>
      </c>
      <c r="C375" s="22" t="s">
        <v>733</v>
      </c>
      <c r="D375" s="12" t="s">
        <v>7</v>
      </c>
      <c r="E375" s="10">
        <v>1752050</v>
      </c>
      <c r="F375" s="11">
        <v>43963</v>
      </c>
      <c r="G375" s="12" t="s">
        <v>1018</v>
      </c>
      <c r="H375" s="9" t="s">
        <v>1588</v>
      </c>
      <c r="I375" s="9" t="s">
        <v>1589</v>
      </c>
    </row>
    <row r="376" spans="1:9" ht="27" x14ac:dyDescent="0.3">
      <c r="A376" s="12" t="s">
        <v>1598</v>
      </c>
      <c r="B376" s="23" t="s">
        <v>788</v>
      </c>
      <c r="C376" s="22" t="s">
        <v>733</v>
      </c>
      <c r="D376" s="12" t="s">
        <v>7</v>
      </c>
      <c r="E376" s="10">
        <v>2543900</v>
      </c>
      <c r="F376" s="11">
        <v>43963</v>
      </c>
      <c r="G376" s="12" t="s">
        <v>1018</v>
      </c>
      <c r="H376" s="9" t="s">
        <v>1588</v>
      </c>
      <c r="I376" s="9" t="s">
        <v>1589</v>
      </c>
    </row>
    <row r="377" spans="1:9" ht="27" x14ac:dyDescent="0.3">
      <c r="A377" s="12" t="s">
        <v>1598</v>
      </c>
      <c r="B377" s="23" t="s">
        <v>928</v>
      </c>
      <c r="C377" s="22" t="s">
        <v>733</v>
      </c>
      <c r="D377" s="12" t="s">
        <v>7</v>
      </c>
      <c r="E377" s="10">
        <v>1735980</v>
      </c>
      <c r="F377" s="11">
        <v>43963</v>
      </c>
      <c r="G377" s="12" t="s">
        <v>1018</v>
      </c>
      <c r="H377" s="9" t="s">
        <v>1588</v>
      </c>
      <c r="I377" s="9" t="s">
        <v>1589</v>
      </c>
    </row>
    <row r="378" spans="1:9" ht="27" x14ac:dyDescent="0.3">
      <c r="A378" s="12" t="s">
        <v>1598</v>
      </c>
      <c r="B378" s="23" t="s">
        <v>929</v>
      </c>
      <c r="C378" s="22" t="s">
        <v>733</v>
      </c>
      <c r="D378" s="12" t="s">
        <v>7</v>
      </c>
      <c r="E378" s="10">
        <v>1271250</v>
      </c>
      <c r="F378" s="11">
        <v>43963</v>
      </c>
      <c r="G378" s="12" t="s">
        <v>1018</v>
      </c>
      <c r="H378" s="9" t="s">
        <v>1588</v>
      </c>
      <c r="I378" s="9" t="s">
        <v>1589</v>
      </c>
    </row>
    <row r="379" spans="1:9" ht="27" x14ac:dyDescent="0.3">
      <c r="A379" s="12" t="s">
        <v>1598</v>
      </c>
      <c r="B379" s="23" t="s">
        <v>774</v>
      </c>
      <c r="C379" s="22" t="s">
        <v>733</v>
      </c>
      <c r="D379" s="12" t="s">
        <v>7</v>
      </c>
      <c r="E379" s="10">
        <v>2465800</v>
      </c>
      <c r="F379" s="11">
        <v>43963</v>
      </c>
      <c r="G379" s="12" t="s">
        <v>1018</v>
      </c>
      <c r="H379" s="9" t="s">
        <v>1588</v>
      </c>
      <c r="I379" s="9" t="s">
        <v>1589</v>
      </c>
    </row>
    <row r="380" spans="1:9" ht="27" x14ac:dyDescent="0.3">
      <c r="A380" s="12" t="s">
        <v>1598</v>
      </c>
      <c r="B380" s="23" t="s">
        <v>930</v>
      </c>
      <c r="C380" s="22" t="s">
        <v>733</v>
      </c>
      <c r="D380" s="12" t="s">
        <v>7</v>
      </c>
      <c r="E380" s="10">
        <v>2188320</v>
      </c>
      <c r="F380" s="11">
        <v>43963</v>
      </c>
      <c r="G380" s="12" t="s">
        <v>1018</v>
      </c>
      <c r="H380" s="9" t="s">
        <v>1588</v>
      </c>
      <c r="I380" s="9" t="s">
        <v>1589</v>
      </c>
    </row>
    <row r="381" spans="1:9" ht="27" x14ac:dyDescent="0.3">
      <c r="A381" s="12" t="s">
        <v>1598</v>
      </c>
      <c r="B381" s="23" t="s">
        <v>931</v>
      </c>
      <c r="C381" s="22" t="s">
        <v>733</v>
      </c>
      <c r="D381" s="12" t="s">
        <v>7</v>
      </c>
      <c r="E381" s="10">
        <v>6393800</v>
      </c>
      <c r="F381" s="11">
        <v>43963</v>
      </c>
      <c r="G381" s="12" t="s">
        <v>1018</v>
      </c>
      <c r="H381" s="9" t="s">
        <v>1588</v>
      </c>
      <c r="I381" s="9" t="s">
        <v>1589</v>
      </c>
    </row>
    <row r="382" spans="1:9" ht="27" x14ac:dyDescent="0.3">
      <c r="A382" s="12" t="s">
        <v>1598</v>
      </c>
      <c r="B382" s="23" t="s">
        <v>791</v>
      </c>
      <c r="C382" s="22" t="s">
        <v>733</v>
      </c>
      <c r="D382" s="12" t="s">
        <v>7</v>
      </c>
      <c r="E382" s="10">
        <v>5846030</v>
      </c>
      <c r="F382" s="11">
        <v>43963</v>
      </c>
      <c r="G382" s="12" t="s">
        <v>1018</v>
      </c>
      <c r="H382" s="9" t="s">
        <v>1588</v>
      </c>
      <c r="I382" s="9" t="s">
        <v>1589</v>
      </c>
    </row>
    <row r="383" spans="1:9" ht="27" x14ac:dyDescent="0.3">
      <c r="A383" s="12" t="s">
        <v>1598</v>
      </c>
      <c r="B383" s="23" t="s">
        <v>932</v>
      </c>
      <c r="C383" s="22" t="s">
        <v>733</v>
      </c>
      <c r="D383" s="12" t="s">
        <v>7</v>
      </c>
      <c r="E383" s="10">
        <v>1987270</v>
      </c>
      <c r="F383" s="11">
        <v>43963</v>
      </c>
      <c r="G383" s="12" t="s">
        <v>1018</v>
      </c>
      <c r="H383" s="9" t="s">
        <v>1588</v>
      </c>
      <c r="I383" s="9" t="s">
        <v>1589</v>
      </c>
    </row>
    <row r="384" spans="1:9" ht="27" x14ac:dyDescent="0.3">
      <c r="A384" s="12" t="s">
        <v>1598</v>
      </c>
      <c r="B384" s="23" t="s">
        <v>774</v>
      </c>
      <c r="C384" s="22" t="s">
        <v>733</v>
      </c>
      <c r="D384" s="12" t="s">
        <v>7</v>
      </c>
      <c r="E384" s="10">
        <v>3956060</v>
      </c>
      <c r="F384" s="11">
        <v>43963</v>
      </c>
      <c r="G384" s="12" t="s">
        <v>1018</v>
      </c>
      <c r="H384" s="9" t="s">
        <v>1588</v>
      </c>
      <c r="I384" s="9" t="s">
        <v>1589</v>
      </c>
    </row>
    <row r="385" spans="1:9" ht="27" x14ac:dyDescent="0.3">
      <c r="A385" s="12" t="s">
        <v>1598</v>
      </c>
      <c r="B385" s="23" t="s">
        <v>933</v>
      </c>
      <c r="C385" s="22" t="s">
        <v>733</v>
      </c>
      <c r="D385" s="12" t="s">
        <v>7</v>
      </c>
      <c r="E385" s="10">
        <v>1555760</v>
      </c>
      <c r="F385" s="11">
        <v>43963</v>
      </c>
      <c r="G385" s="12" t="s">
        <v>1018</v>
      </c>
      <c r="H385" s="9" t="s">
        <v>1588</v>
      </c>
      <c r="I385" s="9" t="s">
        <v>1589</v>
      </c>
    </row>
    <row r="386" spans="1:9" ht="27" x14ac:dyDescent="0.3">
      <c r="A386" s="12" t="s">
        <v>1598</v>
      </c>
      <c r="B386" s="23" t="s">
        <v>760</v>
      </c>
      <c r="C386" s="22" t="s">
        <v>733</v>
      </c>
      <c r="D386" s="12" t="s">
        <v>7</v>
      </c>
      <c r="E386" s="10">
        <v>108300</v>
      </c>
      <c r="F386" s="11">
        <v>43963</v>
      </c>
      <c r="G386" s="12" t="s">
        <v>1018</v>
      </c>
      <c r="H386" s="9" t="s">
        <v>1588</v>
      </c>
      <c r="I386" s="9" t="s">
        <v>1589</v>
      </c>
    </row>
    <row r="387" spans="1:9" ht="27" x14ac:dyDescent="0.3">
      <c r="A387" s="12" t="s">
        <v>1598</v>
      </c>
      <c r="B387" s="23" t="s">
        <v>934</v>
      </c>
      <c r="C387" s="22" t="s">
        <v>733</v>
      </c>
      <c r="D387" s="12" t="s">
        <v>7</v>
      </c>
      <c r="E387" s="10">
        <v>147630</v>
      </c>
      <c r="F387" s="11">
        <v>43963</v>
      </c>
      <c r="G387" s="12" t="s">
        <v>1018</v>
      </c>
      <c r="H387" s="9" t="s">
        <v>1588</v>
      </c>
      <c r="I387" s="9" t="s">
        <v>1589</v>
      </c>
    </row>
    <row r="388" spans="1:9" ht="27" x14ac:dyDescent="0.3">
      <c r="A388" s="12" t="s">
        <v>1598</v>
      </c>
      <c r="B388" s="23" t="s">
        <v>935</v>
      </c>
      <c r="C388" s="22" t="s">
        <v>733</v>
      </c>
      <c r="D388" s="12" t="s">
        <v>7</v>
      </c>
      <c r="E388" s="10">
        <v>4040010</v>
      </c>
      <c r="F388" s="11">
        <v>43963</v>
      </c>
      <c r="G388" s="12" t="s">
        <v>1018</v>
      </c>
      <c r="H388" s="9" t="s">
        <v>1588</v>
      </c>
      <c r="I388" s="9" t="s">
        <v>1589</v>
      </c>
    </row>
    <row r="389" spans="1:9" ht="27" x14ac:dyDescent="0.3">
      <c r="A389" s="12" t="s">
        <v>1598</v>
      </c>
      <c r="B389" s="23" t="s">
        <v>936</v>
      </c>
      <c r="C389" s="22" t="s">
        <v>733</v>
      </c>
      <c r="D389" s="12" t="s">
        <v>7</v>
      </c>
      <c r="E389" s="10">
        <v>2764603</v>
      </c>
      <c r="F389" s="11">
        <v>43964</v>
      </c>
      <c r="G389" s="12" t="s">
        <v>1018</v>
      </c>
      <c r="H389" s="9" t="s">
        <v>1588</v>
      </c>
      <c r="I389" s="9" t="s">
        <v>1589</v>
      </c>
    </row>
    <row r="390" spans="1:9" ht="27" x14ac:dyDescent="0.3">
      <c r="A390" s="12" t="s">
        <v>1598</v>
      </c>
      <c r="B390" s="23" t="s">
        <v>739</v>
      </c>
      <c r="C390" s="22" t="s">
        <v>733</v>
      </c>
      <c r="D390" s="12" t="s">
        <v>7</v>
      </c>
      <c r="E390" s="10">
        <v>867030</v>
      </c>
      <c r="F390" s="11">
        <v>43965</v>
      </c>
      <c r="G390" s="12" t="s">
        <v>1018</v>
      </c>
      <c r="H390" s="9" t="s">
        <v>1588</v>
      </c>
      <c r="I390" s="9" t="s">
        <v>1589</v>
      </c>
    </row>
    <row r="391" spans="1:9" ht="27" x14ac:dyDescent="0.3">
      <c r="A391" s="12" t="s">
        <v>1598</v>
      </c>
      <c r="B391" s="23" t="s">
        <v>937</v>
      </c>
      <c r="C391" s="22" t="s">
        <v>733</v>
      </c>
      <c r="D391" s="12" t="s">
        <v>7</v>
      </c>
      <c r="E391" s="10">
        <v>2207700</v>
      </c>
      <c r="F391" s="11">
        <v>43974</v>
      </c>
      <c r="G391" s="12" t="s">
        <v>1018</v>
      </c>
      <c r="H391" s="9" t="s">
        <v>1588</v>
      </c>
      <c r="I391" s="9" t="s">
        <v>1589</v>
      </c>
    </row>
    <row r="392" spans="1:9" ht="27" x14ac:dyDescent="0.3">
      <c r="A392" s="12" t="s">
        <v>1598</v>
      </c>
      <c r="B392" s="23" t="s">
        <v>745</v>
      </c>
      <c r="C392" s="22" t="s">
        <v>733</v>
      </c>
      <c r="D392" s="12" t="s">
        <v>7</v>
      </c>
      <c r="E392" s="10">
        <v>150000</v>
      </c>
      <c r="F392" s="11">
        <v>43978</v>
      </c>
      <c r="G392" s="12" t="s">
        <v>1018</v>
      </c>
      <c r="H392" s="9" t="s">
        <v>1588</v>
      </c>
      <c r="I392" s="9" t="s">
        <v>1589</v>
      </c>
    </row>
    <row r="393" spans="1:9" ht="27" x14ac:dyDescent="0.3">
      <c r="A393" s="12" t="s">
        <v>1598</v>
      </c>
      <c r="B393" s="23" t="s">
        <v>752</v>
      </c>
      <c r="C393" s="22" t="s">
        <v>733</v>
      </c>
      <c r="D393" s="12" t="s">
        <v>7</v>
      </c>
      <c r="E393" s="10">
        <v>328750</v>
      </c>
      <c r="F393" s="11">
        <v>43978</v>
      </c>
      <c r="G393" s="12" t="s">
        <v>1018</v>
      </c>
      <c r="H393" s="9" t="s">
        <v>1588</v>
      </c>
      <c r="I393" s="9" t="s">
        <v>1589</v>
      </c>
    </row>
    <row r="394" spans="1:9" ht="27" x14ac:dyDescent="0.3">
      <c r="A394" s="12" t="s">
        <v>1598</v>
      </c>
      <c r="B394" s="23" t="s">
        <v>801</v>
      </c>
      <c r="C394" s="22" t="s">
        <v>733</v>
      </c>
      <c r="D394" s="12" t="s">
        <v>7</v>
      </c>
      <c r="E394" s="10">
        <v>1228550</v>
      </c>
      <c r="F394" s="11">
        <v>43978</v>
      </c>
      <c r="G394" s="12" t="s">
        <v>1018</v>
      </c>
      <c r="H394" s="9" t="s">
        <v>1588</v>
      </c>
      <c r="I394" s="9" t="s">
        <v>1589</v>
      </c>
    </row>
    <row r="395" spans="1:9" ht="27" x14ac:dyDescent="0.3">
      <c r="A395" s="12" t="s">
        <v>1598</v>
      </c>
      <c r="B395" s="23" t="s">
        <v>803</v>
      </c>
      <c r="C395" s="22" t="s">
        <v>733</v>
      </c>
      <c r="D395" s="12" t="s">
        <v>7</v>
      </c>
      <c r="E395" s="10">
        <v>1264320</v>
      </c>
      <c r="F395" s="11">
        <v>43978</v>
      </c>
      <c r="G395" s="12" t="s">
        <v>1018</v>
      </c>
      <c r="H395" s="9" t="s">
        <v>1588</v>
      </c>
      <c r="I395" s="9" t="s">
        <v>1589</v>
      </c>
    </row>
    <row r="396" spans="1:9" ht="27" x14ac:dyDescent="0.3">
      <c r="A396" s="12" t="s">
        <v>1598</v>
      </c>
      <c r="B396" s="23" t="s">
        <v>803</v>
      </c>
      <c r="C396" s="22" t="s">
        <v>733</v>
      </c>
      <c r="D396" s="12" t="s">
        <v>7</v>
      </c>
      <c r="E396" s="10">
        <v>65000</v>
      </c>
      <c r="F396" s="11">
        <v>43978</v>
      </c>
      <c r="G396" s="12" t="s">
        <v>1018</v>
      </c>
      <c r="H396" s="9" t="s">
        <v>1588</v>
      </c>
      <c r="I396" s="9" t="s">
        <v>1589</v>
      </c>
    </row>
    <row r="397" spans="1:9" ht="27" x14ac:dyDescent="0.3">
      <c r="A397" s="12" t="s">
        <v>1598</v>
      </c>
      <c r="B397" s="23" t="s">
        <v>909</v>
      </c>
      <c r="C397" s="22" t="s">
        <v>733</v>
      </c>
      <c r="D397" s="12" t="s">
        <v>7</v>
      </c>
      <c r="E397" s="10">
        <v>274370</v>
      </c>
      <c r="F397" s="11">
        <v>43978</v>
      </c>
      <c r="G397" s="12" t="s">
        <v>1018</v>
      </c>
      <c r="H397" s="9" t="s">
        <v>1588</v>
      </c>
      <c r="I397" s="9" t="s">
        <v>1589</v>
      </c>
    </row>
    <row r="398" spans="1:9" ht="27" x14ac:dyDescent="0.3">
      <c r="A398" s="12" t="s">
        <v>1598</v>
      </c>
      <c r="B398" s="23" t="s">
        <v>786</v>
      </c>
      <c r="C398" s="22" t="s">
        <v>733</v>
      </c>
      <c r="D398" s="12" t="s">
        <v>7</v>
      </c>
      <c r="E398" s="10">
        <v>443000</v>
      </c>
      <c r="F398" s="11">
        <v>43978</v>
      </c>
      <c r="G398" s="12" t="s">
        <v>1018</v>
      </c>
      <c r="H398" s="9" t="s">
        <v>1588</v>
      </c>
      <c r="I398" s="9" t="s">
        <v>1589</v>
      </c>
    </row>
    <row r="399" spans="1:9" ht="27" x14ac:dyDescent="0.3">
      <c r="A399" s="12" t="s">
        <v>1598</v>
      </c>
      <c r="B399" s="23" t="s">
        <v>770</v>
      </c>
      <c r="C399" s="22" t="s">
        <v>733</v>
      </c>
      <c r="D399" s="12" t="s">
        <v>7</v>
      </c>
      <c r="E399" s="10">
        <v>887900</v>
      </c>
      <c r="F399" s="11">
        <v>43978</v>
      </c>
      <c r="G399" s="12" t="s">
        <v>1018</v>
      </c>
      <c r="H399" s="9" t="s">
        <v>1588</v>
      </c>
      <c r="I399" s="9" t="s">
        <v>1589</v>
      </c>
    </row>
    <row r="400" spans="1:9" ht="27" x14ac:dyDescent="0.3">
      <c r="A400" s="12" t="s">
        <v>1598</v>
      </c>
      <c r="B400" s="23" t="s">
        <v>745</v>
      </c>
      <c r="C400" s="22" t="s">
        <v>733</v>
      </c>
      <c r="D400" s="12" t="s">
        <v>7</v>
      </c>
      <c r="E400" s="10">
        <v>1312685</v>
      </c>
      <c r="F400" s="11">
        <v>43978</v>
      </c>
      <c r="G400" s="12" t="s">
        <v>1018</v>
      </c>
      <c r="H400" s="9" t="s">
        <v>1588</v>
      </c>
      <c r="I400" s="9" t="s">
        <v>1589</v>
      </c>
    </row>
    <row r="401" spans="1:9" ht="27" x14ac:dyDescent="0.3">
      <c r="A401" s="12" t="s">
        <v>1598</v>
      </c>
      <c r="B401" s="23" t="s">
        <v>938</v>
      </c>
      <c r="C401" s="22" t="s">
        <v>733</v>
      </c>
      <c r="D401" s="12" t="s">
        <v>7</v>
      </c>
      <c r="E401" s="10">
        <v>878580</v>
      </c>
      <c r="F401" s="11">
        <v>43978</v>
      </c>
      <c r="G401" s="12" t="s">
        <v>1018</v>
      </c>
      <c r="H401" s="9" t="s">
        <v>1588</v>
      </c>
      <c r="I401" s="9" t="s">
        <v>1589</v>
      </c>
    </row>
    <row r="402" spans="1:9" ht="27" x14ac:dyDescent="0.3">
      <c r="A402" s="12" t="s">
        <v>1598</v>
      </c>
      <c r="B402" s="23" t="s">
        <v>739</v>
      </c>
      <c r="C402" s="22" t="s">
        <v>733</v>
      </c>
      <c r="D402" s="12" t="s">
        <v>7</v>
      </c>
      <c r="E402" s="10">
        <v>233950</v>
      </c>
      <c r="F402" s="11">
        <v>43978</v>
      </c>
      <c r="G402" s="12" t="s">
        <v>1018</v>
      </c>
      <c r="H402" s="9" t="s">
        <v>1588</v>
      </c>
      <c r="I402" s="9" t="s">
        <v>1589</v>
      </c>
    </row>
    <row r="403" spans="1:9" ht="27" x14ac:dyDescent="0.3">
      <c r="A403" s="12" t="s">
        <v>1598</v>
      </c>
      <c r="B403" s="23" t="s">
        <v>746</v>
      </c>
      <c r="C403" s="22" t="s">
        <v>733</v>
      </c>
      <c r="D403" s="12" t="s">
        <v>7</v>
      </c>
      <c r="E403" s="10">
        <v>466000</v>
      </c>
      <c r="F403" s="11">
        <v>43978</v>
      </c>
      <c r="G403" s="12" t="s">
        <v>1018</v>
      </c>
      <c r="H403" s="9" t="s">
        <v>1588</v>
      </c>
      <c r="I403" s="9" t="s">
        <v>1589</v>
      </c>
    </row>
    <row r="404" spans="1:9" ht="27" x14ac:dyDescent="0.3">
      <c r="A404" s="12" t="s">
        <v>1598</v>
      </c>
      <c r="B404" s="23" t="s">
        <v>765</v>
      </c>
      <c r="C404" s="22" t="s">
        <v>733</v>
      </c>
      <c r="D404" s="12" t="s">
        <v>7</v>
      </c>
      <c r="E404" s="10">
        <v>794700</v>
      </c>
      <c r="F404" s="11">
        <v>43978</v>
      </c>
      <c r="G404" s="12" t="s">
        <v>1018</v>
      </c>
      <c r="H404" s="9" t="s">
        <v>1588</v>
      </c>
      <c r="I404" s="9" t="s">
        <v>1589</v>
      </c>
    </row>
    <row r="405" spans="1:9" ht="27" x14ac:dyDescent="0.3">
      <c r="A405" s="12" t="s">
        <v>1598</v>
      </c>
      <c r="B405" s="23" t="s">
        <v>939</v>
      </c>
      <c r="C405" s="22" t="s">
        <v>733</v>
      </c>
      <c r="D405" s="12" t="s">
        <v>7</v>
      </c>
      <c r="E405" s="10">
        <v>150000</v>
      </c>
      <c r="F405" s="11">
        <v>43978</v>
      </c>
      <c r="G405" s="12" t="s">
        <v>1018</v>
      </c>
      <c r="H405" s="9" t="s">
        <v>1588</v>
      </c>
      <c r="I405" s="9" t="s">
        <v>1589</v>
      </c>
    </row>
    <row r="406" spans="1:9" ht="27" x14ac:dyDescent="0.3">
      <c r="A406" s="12" t="s">
        <v>1598</v>
      </c>
      <c r="B406" s="23" t="s">
        <v>939</v>
      </c>
      <c r="C406" s="22" t="s">
        <v>733</v>
      </c>
      <c r="D406" s="12" t="s">
        <v>7</v>
      </c>
      <c r="E406" s="10">
        <v>626000</v>
      </c>
      <c r="F406" s="11">
        <v>43978</v>
      </c>
      <c r="G406" s="12" t="s">
        <v>1018</v>
      </c>
      <c r="H406" s="9" t="s">
        <v>1588</v>
      </c>
      <c r="I406" s="9" t="s">
        <v>1589</v>
      </c>
    </row>
    <row r="407" spans="1:9" ht="27" x14ac:dyDescent="0.3">
      <c r="A407" s="12" t="s">
        <v>1598</v>
      </c>
      <c r="B407" s="23" t="s">
        <v>767</v>
      </c>
      <c r="C407" s="22" t="s">
        <v>733</v>
      </c>
      <c r="D407" s="12" t="s">
        <v>7</v>
      </c>
      <c r="E407" s="10">
        <v>396210</v>
      </c>
      <c r="F407" s="11">
        <v>43978</v>
      </c>
      <c r="G407" s="12" t="s">
        <v>1018</v>
      </c>
      <c r="H407" s="9" t="s">
        <v>1588</v>
      </c>
      <c r="I407" s="9" t="s">
        <v>1589</v>
      </c>
    </row>
    <row r="408" spans="1:9" ht="27" x14ac:dyDescent="0.3">
      <c r="A408" s="12" t="s">
        <v>1598</v>
      </c>
      <c r="B408" s="23" t="s">
        <v>750</v>
      </c>
      <c r="C408" s="22" t="s">
        <v>733</v>
      </c>
      <c r="D408" s="12" t="s">
        <v>7</v>
      </c>
      <c r="E408" s="10">
        <v>150000</v>
      </c>
      <c r="F408" s="11">
        <v>43979</v>
      </c>
      <c r="G408" s="12" t="s">
        <v>1018</v>
      </c>
      <c r="H408" s="9" t="s">
        <v>1588</v>
      </c>
      <c r="I408" s="9" t="s">
        <v>1589</v>
      </c>
    </row>
    <row r="409" spans="1:9" ht="27" x14ac:dyDescent="0.3">
      <c r="A409" s="12" t="s">
        <v>1598</v>
      </c>
      <c r="B409" s="23" t="s">
        <v>940</v>
      </c>
      <c r="C409" s="22" t="s">
        <v>733</v>
      </c>
      <c r="D409" s="12" t="s">
        <v>7</v>
      </c>
      <c r="E409" s="10">
        <v>186850</v>
      </c>
      <c r="F409" s="11">
        <v>43979</v>
      </c>
      <c r="G409" s="12" t="s">
        <v>1018</v>
      </c>
      <c r="H409" s="9" t="s">
        <v>1588</v>
      </c>
      <c r="I409" s="9" t="s">
        <v>1589</v>
      </c>
    </row>
    <row r="410" spans="1:9" ht="27" x14ac:dyDescent="0.3">
      <c r="A410" s="12" t="s">
        <v>1598</v>
      </c>
      <c r="B410" s="23" t="s">
        <v>765</v>
      </c>
      <c r="C410" s="22" t="s">
        <v>733</v>
      </c>
      <c r="D410" s="12" t="s">
        <v>7</v>
      </c>
      <c r="E410" s="10">
        <v>93500</v>
      </c>
      <c r="F410" s="11">
        <v>43979</v>
      </c>
      <c r="G410" s="12" t="s">
        <v>1018</v>
      </c>
      <c r="H410" s="9" t="s">
        <v>1588</v>
      </c>
      <c r="I410" s="9" t="s">
        <v>1589</v>
      </c>
    </row>
    <row r="411" spans="1:9" ht="27" x14ac:dyDescent="0.3">
      <c r="A411" s="12" t="s">
        <v>1598</v>
      </c>
      <c r="B411" s="23" t="s">
        <v>941</v>
      </c>
      <c r="C411" s="22" t="s">
        <v>733</v>
      </c>
      <c r="D411" s="12" t="s">
        <v>7</v>
      </c>
      <c r="E411" s="10">
        <v>249500</v>
      </c>
      <c r="F411" s="11">
        <v>43979</v>
      </c>
      <c r="G411" s="12" t="s">
        <v>1018</v>
      </c>
      <c r="H411" s="9" t="s">
        <v>1588</v>
      </c>
      <c r="I411" s="9" t="s">
        <v>1589</v>
      </c>
    </row>
    <row r="412" spans="1:9" ht="27" x14ac:dyDescent="0.3">
      <c r="A412" s="12" t="s">
        <v>1598</v>
      </c>
      <c r="B412" s="23" t="s">
        <v>770</v>
      </c>
      <c r="C412" s="22" t="s">
        <v>733</v>
      </c>
      <c r="D412" s="12" t="s">
        <v>7</v>
      </c>
      <c r="E412" s="10">
        <v>667970</v>
      </c>
      <c r="F412" s="11">
        <v>43979</v>
      </c>
      <c r="G412" s="12" t="s">
        <v>1018</v>
      </c>
      <c r="H412" s="9" t="s">
        <v>1588</v>
      </c>
      <c r="I412" s="9" t="s">
        <v>1589</v>
      </c>
    </row>
    <row r="413" spans="1:9" ht="27" x14ac:dyDescent="0.3">
      <c r="A413" s="12" t="s">
        <v>1598</v>
      </c>
      <c r="B413" s="23" t="s">
        <v>750</v>
      </c>
      <c r="C413" s="22" t="s">
        <v>733</v>
      </c>
      <c r="D413" s="12" t="s">
        <v>7</v>
      </c>
      <c r="E413" s="10">
        <v>236610</v>
      </c>
      <c r="F413" s="11">
        <v>43979</v>
      </c>
      <c r="G413" s="12" t="s">
        <v>1018</v>
      </c>
      <c r="H413" s="9" t="s">
        <v>1588</v>
      </c>
      <c r="I413" s="9" t="s">
        <v>1589</v>
      </c>
    </row>
    <row r="414" spans="1:9" ht="27" x14ac:dyDescent="0.3">
      <c r="A414" s="12" t="s">
        <v>1598</v>
      </c>
      <c r="B414" s="23" t="s">
        <v>734</v>
      </c>
      <c r="C414" s="22" t="s">
        <v>733</v>
      </c>
      <c r="D414" s="12" t="s">
        <v>7</v>
      </c>
      <c r="E414" s="10">
        <v>82890</v>
      </c>
      <c r="F414" s="11">
        <v>43979</v>
      </c>
      <c r="G414" s="12" t="s">
        <v>1018</v>
      </c>
      <c r="H414" s="9" t="s">
        <v>1588</v>
      </c>
      <c r="I414" s="9" t="s">
        <v>1589</v>
      </c>
    </row>
    <row r="415" spans="1:9" ht="27" x14ac:dyDescent="0.3">
      <c r="A415" s="12" t="s">
        <v>1598</v>
      </c>
      <c r="B415" s="23" t="s">
        <v>942</v>
      </c>
      <c r="C415" s="22" t="s">
        <v>733</v>
      </c>
      <c r="D415" s="12" t="s">
        <v>7</v>
      </c>
      <c r="E415" s="10">
        <v>1212750</v>
      </c>
      <c r="F415" s="11">
        <v>43979</v>
      </c>
      <c r="G415" s="12" t="s">
        <v>1018</v>
      </c>
      <c r="H415" s="9" t="s">
        <v>1588</v>
      </c>
      <c r="I415" s="9" t="s">
        <v>1589</v>
      </c>
    </row>
    <row r="416" spans="1:9" ht="27" x14ac:dyDescent="0.3">
      <c r="A416" s="12" t="s">
        <v>1598</v>
      </c>
      <c r="B416" s="23" t="s">
        <v>743</v>
      </c>
      <c r="C416" s="22" t="s">
        <v>733</v>
      </c>
      <c r="D416" s="12" t="s">
        <v>7</v>
      </c>
      <c r="E416" s="10">
        <v>150500</v>
      </c>
      <c r="F416" s="11">
        <v>43979</v>
      </c>
      <c r="G416" s="12" t="s">
        <v>1018</v>
      </c>
      <c r="H416" s="9" t="s">
        <v>1588</v>
      </c>
      <c r="I416" s="9" t="s">
        <v>1589</v>
      </c>
    </row>
    <row r="417" spans="1:9" ht="27" x14ac:dyDescent="0.3">
      <c r="A417" s="12" t="s">
        <v>1598</v>
      </c>
      <c r="B417" s="23" t="s">
        <v>943</v>
      </c>
      <c r="C417" s="22" t="s">
        <v>733</v>
      </c>
      <c r="D417" s="12" t="s">
        <v>7</v>
      </c>
      <c r="E417" s="10">
        <v>602495</v>
      </c>
      <c r="F417" s="11">
        <v>43979</v>
      </c>
      <c r="G417" s="12" t="s">
        <v>1018</v>
      </c>
      <c r="H417" s="9" t="s">
        <v>1588</v>
      </c>
      <c r="I417" s="9" t="s">
        <v>1589</v>
      </c>
    </row>
    <row r="418" spans="1:9" ht="27" x14ac:dyDescent="0.3">
      <c r="A418" s="12" t="s">
        <v>1598</v>
      </c>
      <c r="B418" s="23" t="s">
        <v>803</v>
      </c>
      <c r="C418" s="22" t="s">
        <v>733</v>
      </c>
      <c r="D418" s="12" t="s">
        <v>7</v>
      </c>
      <c r="E418" s="10">
        <v>1025070</v>
      </c>
      <c r="F418" s="11">
        <v>43981</v>
      </c>
      <c r="G418" s="12" t="s">
        <v>1018</v>
      </c>
      <c r="H418" s="9" t="s">
        <v>1588</v>
      </c>
      <c r="I418" s="9" t="s">
        <v>1589</v>
      </c>
    </row>
    <row r="419" spans="1:9" ht="27" x14ac:dyDescent="0.3">
      <c r="A419" s="12" t="s">
        <v>1598</v>
      </c>
      <c r="B419" s="23" t="s">
        <v>803</v>
      </c>
      <c r="C419" s="22" t="s">
        <v>733</v>
      </c>
      <c r="D419" s="12" t="s">
        <v>7</v>
      </c>
      <c r="E419" s="10">
        <v>47828250</v>
      </c>
      <c r="F419" s="11">
        <v>43987</v>
      </c>
      <c r="G419" s="12" t="s">
        <v>1018</v>
      </c>
      <c r="H419" s="9" t="s">
        <v>1588</v>
      </c>
      <c r="I419" s="9" t="s">
        <v>1589</v>
      </c>
    </row>
    <row r="420" spans="1:9" ht="27" x14ac:dyDescent="0.3">
      <c r="A420" s="12" t="s">
        <v>1598</v>
      </c>
      <c r="B420" s="23" t="s">
        <v>944</v>
      </c>
      <c r="C420" s="22" t="s">
        <v>733</v>
      </c>
      <c r="D420" s="12" t="s">
        <v>7</v>
      </c>
      <c r="E420" s="10">
        <v>45760000</v>
      </c>
      <c r="F420" s="11">
        <v>43987</v>
      </c>
      <c r="G420" s="12" t="s">
        <v>1018</v>
      </c>
      <c r="H420" s="9" t="s">
        <v>1588</v>
      </c>
      <c r="I420" s="9" t="s">
        <v>1589</v>
      </c>
    </row>
    <row r="421" spans="1:9" ht="27" x14ac:dyDescent="0.3">
      <c r="A421" s="12" t="s">
        <v>1598</v>
      </c>
      <c r="B421" s="23" t="s">
        <v>746</v>
      </c>
      <c r="C421" s="22" t="s">
        <v>733</v>
      </c>
      <c r="D421" s="12" t="s">
        <v>7</v>
      </c>
      <c r="E421" s="10">
        <v>7724000</v>
      </c>
      <c r="F421" s="11">
        <v>43998</v>
      </c>
      <c r="G421" s="12" t="s">
        <v>1018</v>
      </c>
      <c r="H421" s="9" t="s">
        <v>1588</v>
      </c>
      <c r="I421" s="9" t="s">
        <v>1589</v>
      </c>
    </row>
    <row r="422" spans="1:9" ht="27" x14ac:dyDescent="0.3">
      <c r="A422" s="12" t="s">
        <v>1598</v>
      </c>
      <c r="B422" s="23" t="s">
        <v>743</v>
      </c>
      <c r="C422" s="22" t="s">
        <v>733</v>
      </c>
      <c r="D422" s="12" t="s">
        <v>7</v>
      </c>
      <c r="E422" s="10">
        <v>4455250</v>
      </c>
      <c r="F422" s="11">
        <v>43998</v>
      </c>
      <c r="G422" s="12" t="s">
        <v>1018</v>
      </c>
      <c r="H422" s="9" t="s">
        <v>1588</v>
      </c>
      <c r="I422" s="9" t="s">
        <v>1589</v>
      </c>
    </row>
    <row r="423" spans="1:9" ht="27" x14ac:dyDescent="0.3">
      <c r="A423" s="12" t="s">
        <v>1598</v>
      </c>
      <c r="B423" s="23" t="s">
        <v>759</v>
      </c>
      <c r="C423" s="22" t="s">
        <v>733</v>
      </c>
      <c r="D423" s="12" t="s">
        <v>7</v>
      </c>
      <c r="E423" s="10">
        <v>8554500</v>
      </c>
      <c r="F423" s="11">
        <v>43998</v>
      </c>
      <c r="G423" s="12" t="s">
        <v>1018</v>
      </c>
      <c r="H423" s="9" t="s">
        <v>1588</v>
      </c>
      <c r="I423" s="9" t="s">
        <v>1589</v>
      </c>
    </row>
    <row r="424" spans="1:9" ht="27" x14ac:dyDescent="0.3">
      <c r="A424" s="12" t="s">
        <v>1598</v>
      </c>
      <c r="B424" s="23" t="s">
        <v>752</v>
      </c>
      <c r="C424" s="22" t="s">
        <v>733</v>
      </c>
      <c r="D424" s="12" t="s">
        <v>7</v>
      </c>
      <c r="E424" s="10">
        <v>8196000</v>
      </c>
      <c r="F424" s="11">
        <v>43998</v>
      </c>
      <c r="G424" s="12" t="s">
        <v>1018</v>
      </c>
      <c r="H424" s="9" t="s">
        <v>1588</v>
      </c>
      <c r="I424" s="9" t="s">
        <v>1589</v>
      </c>
    </row>
    <row r="425" spans="1:9" ht="27" x14ac:dyDescent="0.3">
      <c r="A425" s="12" t="s">
        <v>1598</v>
      </c>
      <c r="B425" s="23" t="s">
        <v>752</v>
      </c>
      <c r="C425" s="22" t="s">
        <v>733</v>
      </c>
      <c r="D425" s="12" t="s">
        <v>7</v>
      </c>
      <c r="E425" s="10">
        <v>4231250</v>
      </c>
      <c r="F425" s="11">
        <v>43998</v>
      </c>
      <c r="G425" s="12" t="s">
        <v>1018</v>
      </c>
      <c r="H425" s="9" t="s">
        <v>1588</v>
      </c>
      <c r="I425" s="9" t="s">
        <v>1589</v>
      </c>
    </row>
    <row r="426" spans="1:9" ht="27" x14ac:dyDescent="0.3">
      <c r="A426" s="12" t="s">
        <v>1598</v>
      </c>
      <c r="B426" s="23" t="s">
        <v>945</v>
      </c>
      <c r="C426" s="22" t="s">
        <v>733</v>
      </c>
      <c r="D426" s="12" t="s">
        <v>7</v>
      </c>
      <c r="E426" s="10">
        <v>2595750</v>
      </c>
      <c r="F426" s="11">
        <v>43998</v>
      </c>
      <c r="G426" s="12" t="s">
        <v>1018</v>
      </c>
      <c r="H426" s="9" t="s">
        <v>1588</v>
      </c>
      <c r="I426" s="9" t="s">
        <v>1589</v>
      </c>
    </row>
    <row r="427" spans="1:9" ht="27" x14ac:dyDescent="0.3">
      <c r="A427" s="12" t="s">
        <v>1598</v>
      </c>
      <c r="B427" s="23" t="s">
        <v>774</v>
      </c>
      <c r="C427" s="22" t="s">
        <v>733</v>
      </c>
      <c r="D427" s="12" t="s">
        <v>7</v>
      </c>
      <c r="E427" s="10">
        <v>13039500</v>
      </c>
      <c r="F427" s="11">
        <v>43998</v>
      </c>
      <c r="G427" s="12" t="s">
        <v>1018</v>
      </c>
      <c r="H427" s="9" t="s">
        <v>1588</v>
      </c>
      <c r="I427" s="9" t="s">
        <v>1589</v>
      </c>
    </row>
    <row r="428" spans="1:9" ht="27" x14ac:dyDescent="0.3">
      <c r="A428" s="12" t="s">
        <v>1598</v>
      </c>
      <c r="B428" s="23" t="s">
        <v>734</v>
      </c>
      <c r="C428" s="22" t="s">
        <v>733</v>
      </c>
      <c r="D428" s="12" t="s">
        <v>7</v>
      </c>
      <c r="E428" s="10">
        <v>787500</v>
      </c>
      <c r="F428" s="11">
        <v>43998</v>
      </c>
      <c r="G428" s="12" t="s">
        <v>1018</v>
      </c>
      <c r="H428" s="9" t="s">
        <v>1588</v>
      </c>
      <c r="I428" s="9" t="s">
        <v>1589</v>
      </c>
    </row>
    <row r="429" spans="1:9" ht="27" x14ac:dyDescent="0.3">
      <c r="A429" s="12" t="s">
        <v>1598</v>
      </c>
      <c r="B429" s="23" t="s">
        <v>835</v>
      </c>
      <c r="C429" s="22" t="s">
        <v>733</v>
      </c>
      <c r="D429" s="12" t="s">
        <v>7</v>
      </c>
      <c r="E429" s="10">
        <v>13697500</v>
      </c>
      <c r="F429" s="11">
        <v>43998</v>
      </c>
      <c r="G429" s="12" t="s">
        <v>1018</v>
      </c>
      <c r="H429" s="9" t="s">
        <v>1588</v>
      </c>
      <c r="I429" s="9" t="s">
        <v>1589</v>
      </c>
    </row>
    <row r="430" spans="1:9" ht="27" x14ac:dyDescent="0.3">
      <c r="A430" s="12" t="s">
        <v>1598</v>
      </c>
      <c r="B430" s="23" t="s">
        <v>946</v>
      </c>
      <c r="C430" s="22" t="s">
        <v>733</v>
      </c>
      <c r="D430" s="12" t="s">
        <v>7</v>
      </c>
      <c r="E430" s="10">
        <v>5704500</v>
      </c>
      <c r="F430" s="11">
        <v>43998</v>
      </c>
      <c r="G430" s="12" t="s">
        <v>1018</v>
      </c>
      <c r="H430" s="9" t="s">
        <v>1588</v>
      </c>
      <c r="I430" s="9" t="s">
        <v>1589</v>
      </c>
    </row>
    <row r="431" spans="1:9" ht="27" x14ac:dyDescent="0.3">
      <c r="A431" s="12" t="s">
        <v>1598</v>
      </c>
      <c r="B431" s="23" t="s">
        <v>743</v>
      </c>
      <c r="C431" s="22" t="s">
        <v>733</v>
      </c>
      <c r="D431" s="12" t="s">
        <v>7</v>
      </c>
      <c r="E431" s="10">
        <v>4338750</v>
      </c>
      <c r="F431" s="11">
        <v>43998</v>
      </c>
      <c r="G431" s="12" t="s">
        <v>1018</v>
      </c>
      <c r="H431" s="9" t="s">
        <v>1588</v>
      </c>
      <c r="I431" s="9" t="s">
        <v>1589</v>
      </c>
    </row>
    <row r="432" spans="1:9" ht="27" x14ac:dyDescent="0.3">
      <c r="A432" s="12" t="s">
        <v>1598</v>
      </c>
      <c r="B432" s="23" t="s">
        <v>754</v>
      </c>
      <c r="C432" s="22" t="s">
        <v>733</v>
      </c>
      <c r="D432" s="12" t="s">
        <v>7</v>
      </c>
      <c r="E432" s="10">
        <v>513750</v>
      </c>
      <c r="F432" s="11">
        <v>43998</v>
      </c>
      <c r="G432" s="12" t="s">
        <v>1018</v>
      </c>
      <c r="H432" s="9" t="s">
        <v>1588</v>
      </c>
      <c r="I432" s="9" t="s">
        <v>1589</v>
      </c>
    </row>
    <row r="433" spans="1:9" ht="27" x14ac:dyDescent="0.3">
      <c r="A433" s="12" t="s">
        <v>1598</v>
      </c>
      <c r="B433" s="23" t="s">
        <v>894</v>
      </c>
      <c r="C433" s="22" t="s">
        <v>733</v>
      </c>
      <c r="D433" s="12" t="s">
        <v>7</v>
      </c>
      <c r="E433" s="10">
        <v>5887500</v>
      </c>
      <c r="F433" s="11">
        <v>43998</v>
      </c>
      <c r="G433" s="12" t="s">
        <v>1018</v>
      </c>
      <c r="H433" s="9" t="s">
        <v>1588</v>
      </c>
      <c r="I433" s="9" t="s">
        <v>1589</v>
      </c>
    </row>
    <row r="434" spans="1:9" ht="27" x14ac:dyDescent="0.3">
      <c r="A434" s="12" t="s">
        <v>1598</v>
      </c>
      <c r="B434" s="23" t="s">
        <v>765</v>
      </c>
      <c r="C434" s="22" t="s">
        <v>733</v>
      </c>
      <c r="D434" s="12" t="s">
        <v>7</v>
      </c>
      <c r="E434" s="10">
        <v>2724000</v>
      </c>
      <c r="F434" s="11">
        <v>43998</v>
      </c>
      <c r="G434" s="12" t="s">
        <v>1018</v>
      </c>
      <c r="H434" s="9" t="s">
        <v>1588</v>
      </c>
      <c r="I434" s="9" t="s">
        <v>1589</v>
      </c>
    </row>
    <row r="435" spans="1:9" ht="27" x14ac:dyDescent="0.3">
      <c r="A435" s="12" t="s">
        <v>1598</v>
      </c>
      <c r="B435" s="23" t="s">
        <v>916</v>
      </c>
      <c r="C435" s="22" t="s">
        <v>733</v>
      </c>
      <c r="D435" s="12" t="s">
        <v>7</v>
      </c>
      <c r="E435" s="10">
        <v>6090750</v>
      </c>
      <c r="F435" s="11">
        <v>43998</v>
      </c>
      <c r="G435" s="12" t="s">
        <v>1018</v>
      </c>
      <c r="H435" s="9" t="s">
        <v>1588</v>
      </c>
      <c r="I435" s="9" t="s">
        <v>1589</v>
      </c>
    </row>
    <row r="436" spans="1:9" ht="27" x14ac:dyDescent="0.3">
      <c r="A436" s="12" t="s">
        <v>1598</v>
      </c>
      <c r="B436" s="23" t="s">
        <v>770</v>
      </c>
      <c r="C436" s="22" t="s">
        <v>733</v>
      </c>
      <c r="D436" s="12" t="s">
        <v>7</v>
      </c>
      <c r="E436" s="10">
        <v>8570250</v>
      </c>
      <c r="F436" s="11">
        <v>43998</v>
      </c>
      <c r="G436" s="12" t="s">
        <v>1018</v>
      </c>
      <c r="H436" s="9" t="s">
        <v>1588</v>
      </c>
      <c r="I436" s="9" t="s">
        <v>1589</v>
      </c>
    </row>
    <row r="437" spans="1:9" ht="27" x14ac:dyDescent="0.3">
      <c r="A437" s="12" t="s">
        <v>1598</v>
      </c>
      <c r="B437" s="23" t="s">
        <v>768</v>
      </c>
      <c r="C437" s="22" t="s">
        <v>733</v>
      </c>
      <c r="D437" s="12" t="s">
        <v>7</v>
      </c>
      <c r="E437" s="10">
        <v>5880250</v>
      </c>
      <c r="F437" s="11">
        <v>43998</v>
      </c>
      <c r="G437" s="12" t="s">
        <v>1018</v>
      </c>
      <c r="H437" s="9" t="s">
        <v>1588</v>
      </c>
      <c r="I437" s="9" t="s">
        <v>1589</v>
      </c>
    </row>
    <row r="438" spans="1:9" ht="27" x14ac:dyDescent="0.3">
      <c r="A438" s="12" t="s">
        <v>1598</v>
      </c>
      <c r="B438" s="23" t="s">
        <v>880</v>
      </c>
      <c r="C438" s="22" t="s">
        <v>733</v>
      </c>
      <c r="D438" s="12" t="s">
        <v>7</v>
      </c>
      <c r="E438" s="10">
        <v>120720</v>
      </c>
      <c r="F438" s="11">
        <v>43998</v>
      </c>
      <c r="G438" s="12" t="s">
        <v>1018</v>
      </c>
      <c r="H438" s="9" t="s">
        <v>1588</v>
      </c>
      <c r="I438" s="9" t="s">
        <v>1589</v>
      </c>
    </row>
    <row r="439" spans="1:9" ht="27" x14ac:dyDescent="0.3">
      <c r="A439" s="12" t="s">
        <v>1598</v>
      </c>
      <c r="B439" s="23" t="s">
        <v>801</v>
      </c>
      <c r="C439" s="22" t="s">
        <v>733</v>
      </c>
      <c r="D439" s="12" t="s">
        <v>7</v>
      </c>
      <c r="E439" s="10">
        <v>200000</v>
      </c>
      <c r="F439" s="11">
        <v>43998</v>
      </c>
      <c r="G439" s="12" t="s">
        <v>1018</v>
      </c>
      <c r="H439" s="9" t="s">
        <v>1588</v>
      </c>
      <c r="I439" s="9" t="s">
        <v>1589</v>
      </c>
    </row>
    <row r="440" spans="1:9" ht="27" x14ac:dyDescent="0.3">
      <c r="A440" s="12" t="s">
        <v>1598</v>
      </c>
      <c r="B440" s="23" t="s">
        <v>765</v>
      </c>
      <c r="C440" s="22" t="s">
        <v>733</v>
      </c>
      <c r="D440" s="12" t="s">
        <v>7</v>
      </c>
      <c r="E440" s="10">
        <v>160160</v>
      </c>
      <c r="F440" s="11">
        <v>43998</v>
      </c>
      <c r="G440" s="12" t="s">
        <v>1018</v>
      </c>
      <c r="H440" s="9" t="s">
        <v>1588</v>
      </c>
      <c r="I440" s="9" t="s">
        <v>1589</v>
      </c>
    </row>
    <row r="441" spans="1:9" ht="27" x14ac:dyDescent="0.3">
      <c r="A441" s="12" t="s">
        <v>1598</v>
      </c>
      <c r="B441" s="23" t="s">
        <v>947</v>
      </c>
      <c r="C441" s="22" t="s">
        <v>733</v>
      </c>
      <c r="D441" s="12" t="s">
        <v>7</v>
      </c>
      <c r="E441" s="10">
        <v>80000</v>
      </c>
      <c r="F441" s="11">
        <v>43998</v>
      </c>
      <c r="G441" s="12" t="s">
        <v>1018</v>
      </c>
      <c r="H441" s="9" t="s">
        <v>1588</v>
      </c>
      <c r="I441" s="9" t="s">
        <v>1589</v>
      </c>
    </row>
    <row r="442" spans="1:9" ht="27" x14ac:dyDescent="0.3">
      <c r="A442" s="12" t="s">
        <v>1598</v>
      </c>
      <c r="B442" s="23" t="s">
        <v>770</v>
      </c>
      <c r="C442" s="22" t="s">
        <v>733</v>
      </c>
      <c r="D442" s="12" t="s">
        <v>7</v>
      </c>
      <c r="E442" s="10">
        <v>165600</v>
      </c>
      <c r="F442" s="11">
        <v>43998</v>
      </c>
      <c r="G442" s="12" t="s">
        <v>1018</v>
      </c>
      <c r="H442" s="9" t="s">
        <v>1588</v>
      </c>
      <c r="I442" s="9" t="s">
        <v>1589</v>
      </c>
    </row>
    <row r="443" spans="1:9" ht="27" x14ac:dyDescent="0.3">
      <c r="A443" s="12" t="s">
        <v>1598</v>
      </c>
      <c r="B443" s="23" t="s">
        <v>928</v>
      </c>
      <c r="C443" s="22" t="s">
        <v>733</v>
      </c>
      <c r="D443" s="12" t="s">
        <v>7</v>
      </c>
      <c r="E443" s="10">
        <v>40000</v>
      </c>
      <c r="F443" s="11">
        <v>43998</v>
      </c>
      <c r="G443" s="12" t="s">
        <v>1018</v>
      </c>
      <c r="H443" s="9" t="s">
        <v>1588</v>
      </c>
      <c r="I443" s="9" t="s">
        <v>1589</v>
      </c>
    </row>
    <row r="444" spans="1:9" ht="27" x14ac:dyDescent="0.3">
      <c r="A444" s="12" t="s">
        <v>1598</v>
      </c>
      <c r="B444" s="23" t="s">
        <v>948</v>
      </c>
      <c r="C444" s="22" t="s">
        <v>733</v>
      </c>
      <c r="D444" s="12" t="s">
        <v>7</v>
      </c>
      <c r="E444" s="10">
        <v>56430</v>
      </c>
      <c r="F444" s="11">
        <v>44012</v>
      </c>
      <c r="G444" s="12" t="s">
        <v>1018</v>
      </c>
      <c r="H444" s="9" t="s">
        <v>1588</v>
      </c>
      <c r="I444" s="9" t="s">
        <v>1589</v>
      </c>
    </row>
    <row r="445" spans="1:9" ht="27" x14ac:dyDescent="0.3">
      <c r="A445" s="12" t="s">
        <v>1598</v>
      </c>
      <c r="B445" s="23" t="s">
        <v>819</v>
      </c>
      <c r="C445" s="22" t="s">
        <v>733</v>
      </c>
      <c r="D445" s="12" t="s">
        <v>7</v>
      </c>
      <c r="E445" s="10">
        <v>240000</v>
      </c>
      <c r="F445" s="11">
        <v>44015</v>
      </c>
      <c r="G445" s="12" t="s">
        <v>1018</v>
      </c>
      <c r="H445" s="9" t="s">
        <v>1588</v>
      </c>
      <c r="I445" s="9" t="s">
        <v>1589</v>
      </c>
    </row>
    <row r="446" spans="1:9" ht="27" x14ac:dyDescent="0.3">
      <c r="A446" s="12" t="s">
        <v>1598</v>
      </c>
      <c r="B446" s="23" t="s">
        <v>939</v>
      </c>
      <c r="C446" s="22" t="s">
        <v>733</v>
      </c>
      <c r="D446" s="12" t="s">
        <v>7</v>
      </c>
      <c r="E446" s="10">
        <v>9885477</v>
      </c>
      <c r="F446" s="11">
        <v>44015</v>
      </c>
      <c r="G446" s="12" t="s">
        <v>1018</v>
      </c>
      <c r="H446" s="9" t="s">
        <v>1588</v>
      </c>
      <c r="I446" s="9" t="s">
        <v>1589</v>
      </c>
    </row>
    <row r="447" spans="1:9" ht="27" x14ac:dyDescent="0.3">
      <c r="A447" s="12" t="s">
        <v>1598</v>
      </c>
      <c r="B447" s="23" t="s">
        <v>949</v>
      </c>
      <c r="C447" s="22" t="s">
        <v>733</v>
      </c>
      <c r="D447" s="12" t="s">
        <v>7</v>
      </c>
      <c r="E447" s="10">
        <v>417240</v>
      </c>
      <c r="F447" s="11">
        <v>44015</v>
      </c>
      <c r="G447" s="12" t="s">
        <v>1018</v>
      </c>
      <c r="H447" s="9" t="s">
        <v>1588</v>
      </c>
      <c r="I447" s="9" t="s">
        <v>1589</v>
      </c>
    </row>
    <row r="448" spans="1:9" ht="27" x14ac:dyDescent="0.3">
      <c r="A448" s="12" t="s">
        <v>1598</v>
      </c>
      <c r="B448" s="23" t="s">
        <v>608</v>
      </c>
      <c r="C448" s="22" t="s">
        <v>733</v>
      </c>
      <c r="D448" s="12" t="s">
        <v>7</v>
      </c>
      <c r="E448" s="10">
        <v>1160830</v>
      </c>
      <c r="F448" s="11">
        <v>44015</v>
      </c>
      <c r="G448" s="12" t="s">
        <v>1018</v>
      </c>
      <c r="H448" s="9" t="s">
        <v>1588</v>
      </c>
      <c r="I448" s="9" t="s">
        <v>1589</v>
      </c>
    </row>
    <row r="449" spans="1:9" ht="27" x14ac:dyDescent="0.3">
      <c r="A449" s="12" t="s">
        <v>1598</v>
      </c>
      <c r="B449" s="23" t="s">
        <v>828</v>
      </c>
      <c r="C449" s="22" t="s">
        <v>733</v>
      </c>
      <c r="D449" s="12" t="s">
        <v>7</v>
      </c>
      <c r="E449" s="10">
        <v>518920</v>
      </c>
      <c r="F449" s="11">
        <v>44015</v>
      </c>
      <c r="G449" s="12" t="s">
        <v>1018</v>
      </c>
      <c r="H449" s="9" t="s">
        <v>1588</v>
      </c>
      <c r="I449" s="9" t="s">
        <v>1589</v>
      </c>
    </row>
    <row r="450" spans="1:9" ht="27" x14ac:dyDescent="0.3">
      <c r="A450" s="12" t="s">
        <v>1598</v>
      </c>
      <c r="B450" s="23" t="s">
        <v>950</v>
      </c>
      <c r="C450" s="22" t="s">
        <v>733</v>
      </c>
      <c r="D450" s="12" t="s">
        <v>7</v>
      </c>
      <c r="E450" s="10">
        <v>851820</v>
      </c>
      <c r="F450" s="11">
        <v>44015</v>
      </c>
      <c r="G450" s="12" t="s">
        <v>1018</v>
      </c>
      <c r="H450" s="9" t="s">
        <v>1588</v>
      </c>
      <c r="I450" s="9" t="s">
        <v>1589</v>
      </c>
    </row>
    <row r="451" spans="1:9" ht="27" x14ac:dyDescent="0.3">
      <c r="A451" s="12" t="s">
        <v>1598</v>
      </c>
      <c r="B451" s="23" t="s">
        <v>787</v>
      </c>
      <c r="C451" s="22" t="s">
        <v>733</v>
      </c>
      <c r="D451" s="12" t="s">
        <v>7</v>
      </c>
      <c r="E451" s="10">
        <v>1728220</v>
      </c>
      <c r="F451" s="11">
        <v>44015</v>
      </c>
      <c r="G451" s="12" t="s">
        <v>1018</v>
      </c>
      <c r="H451" s="9" t="s">
        <v>1588</v>
      </c>
      <c r="I451" s="9" t="s">
        <v>1589</v>
      </c>
    </row>
    <row r="452" spans="1:9" ht="27" x14ac:dyDescent="0.3">
      <c r="A452" s="12" t="s">
        <v>1598</v>
      </c>
      <c r="B452" s="23" t="s">
        <v>765</v>
      </c>
      <c r="C452" s="22" t="s">
        <v>733</v>
      </c>
      <c r="D452" s="12" t="s">
        <v>7</v>
      </c>
      <c r="E452" s="10">
        <v>820840</v>
      </c>
      <c r="F452" s="11">
        <v>44015</v>
      </c>
      <c r="G452" s="12" t="s">
        <v>1018</v>
      </c>
      <c r="H452" s="9" t="s">
        <v>1588</v>
      </c>
      <c r="I452" s="9" t="s">
        <v>1589</v>
      </c>
    </row>
    <row r="453" spans="1:9" ht="27" x14ac:dyDescent="0.3">
      <c r="A453" s="12" t="s">
        <v>1598</v>
      </c>
      <c r="B453" s="23" t="s">
        <v>931</v>
      </c>
      <c r="C453" s="22" t="s">
        <v>733</v>
      </c>
      <c r="D453" s="12" t="s">
        <v>7</v>
      </c>
      <c r="E453" s="10">
        <v>1022010</v>
      </c>
      <c r="F453" s="11">
        <v>44015</v>
      </c>
      <c r="G453" s="12" t="s">
        <v>1018</v>
      </c>
      <c r="H453" s="9" t="s">
        <v>1588</v>
      </c>
      <c r="I453" s="9" t="s">
        <v>1589</v>
      </c>
    </row>
    <row r="454" spans="1:9" ht="27" x14ac:dyDescent="0.3">
      <c r="A454" s="12" t="s">
        <v>1598</v>
      </c>
      <c r="B454" s="23" t="s">
        <v>951</v>
      </c>
      <c r="C454" s="22" t="s">
        <v>733</v>
      </c>
      <c r="D454" s="12" t="s">
        <v>7</v>
      </c>
      <c r="E454" s="10">
        <v>625480</v>
      </c>
      <c r="F454" s="11">
        <v>44015</v>
      </c>
      <c r="G454" s="12" t="s">
        <v>1018</v>
      </c>
      <c r="H454" s="9" t="s">
        <v>1588</v>
      </c>
      <c r="I454" s="9" t="s">
        <v>1589</v>
      </c>
    </row>
    <row r="455" spans="1:9" ht="27" x14ac:dyDescent="0.3">
      <c r="A455" s="12" t="s">
        <v>1598</v>
      </c>
      <c r="B455" s="23" t="s">
        <v>870</v>
      </c>
      <c r="C455" s="22" t="s">
        <v>733</v>
      </c>
      <c r="D455" s="12" t="s">
        <v>7</v>
      </c>
      <c r="E455" s="10">
        <v>8398748</v>
      </c>
      <c r="F455" s="11">
        <v>44015</v>
      </c>
      <c r="G455" s="12" t="s">
        <v>1018</v>
      </c>
      <c r="H455" s="9" t="s">
        <v>1588</v>
      </c>
      <c r="I455" s="9" t="s">
        <v>1589</v>
      </c>
    </row>
    <row r="456" spans="1:9" ht="27" x14ac:dyDescent="0.3">
      <c r="A456" s="12" t="s">
        <v>1598</v>
      </c>
      <c r="B456" s="23" t="s">
        <v>952</v>
      </c>
      <c r="C456" s="22" t="s">
        <v>733</v>
      </c>
      <c r="D456" s="12" t="s">
        <v>7</v>
      </c>
      <c r="E456" s="10">
        <v>284415</v>
      </c>
      <c r="F456" s="11">
        <v>44015</v>
      </c>
      <c r="G456" s="12" t="s">
        <v>1018</v>
      </c>
      <c r="H456" s="9" t="s">
        <v>1588</v>
      </c>
      <c r="I456" s="9" t="s">
        <v>1589</v>
      </c>
    </row>
    <row r="457" spans="1:9" ht="27" x14ac:dyDescent="0.3">
      <c r="A457" s="12" t="s">
        <v>1598</v>
      </c>
      <c r="B457" s="23" t="s">
        <v>878</v>
      </c>
      <c r="C457" s="22" t="s">
        <v>733</v>
      </c>
      <c r="D457" s="12" t="s">
        <v>7</v>
      </c>
      <c r="E457" s="10">
        <v>2748760</v>
      </c>
      <c r="F457" s="11">
        <v>44015</v>
      </c>
      <c r="G457" s="12" t="s">
        <v>1018</v>
      </c>
      <c r="H457" s="9" t="s">
        <v>1588</v>
      </c>
      <c r="I457" s="9" t="s">
        <v>1589</v>
      </c>
    </row>
    <row r="458" spans="1:9" ht="27" x14ac:dyDescent="0.3">
      <c r="A458" s="12" t="s">
        <v>1598</v>
      </c>
      <c r="B458" s="23" t="s">
        <v>953</v>
      </c>
      <c r="C458" s="22" t="s">
        <v>733</v>
      </c>
      <c r="D458" s="12" t="s">
        <v>7</v>
      </c>
      <c r="E458" s="10">
        <v>4859385</v>
      </c>
      <c r="F458" s="11">
        <v>44015</v>
      </c>
      <c r="G458" s="12" t="s">
        <v>1018</v>
      </c>
      <c r="H458" s="9" t="s">
        <v>1588</v>
      </c>
      <c r="I458" s="9" t="s">
        <v>1589</v>
      </c>
    </row>
    <row r="459" spans="1:9" ht="27" x14ac:dyDescent="0.3">
      <c r="A459" s="12" t="s">
        <v>1598</v>
      </c>
      <c r="B459" s="23" t="s">
        <v>954</v>
      </c>
      <c r="C459" s="22" t="s">
        <v>733</v>
      </c>
      <c r="D459" s="12" t="s">
        <v>7</v>
      </c>
      <c r="E459" s="10">
        <v>783852</v>
      </c>
      <c r="F459" s="11">
        <v>44015</v>
      </c>
      <c r="G459" s="12" t="s">
        <v>1018</v>
      </c>
      <c r="H459" s="9" t="s">
        <v>1588</v>
      </c>
      <c r="I459" s="9" t="s">
        <v>1589</v>
      </c>
    </row>
    <row r="460" spans="1:9" ht="27" x14ac:dyDescent="0.3">
      <c r="A460" s="12" t="s">
        <v>1598</v>
      </c>
      <c r="B460" s="23" t="s">
        <v>955</v>
      </c>
      <c r="C460" s="22" t="s">
        <v>733</v>
      </c>
      <c r="D460" s="12" t="s">
        <v>7</v>
      </c>
      <c r="E460" s="10">
        <v>3470430</v>
      </c>
      <c r="F460" s="11">
        <v>44015</v>
      </c>
      <c r="G460" s="12" t="s">
        <v>1018</v>
      </c>
      <c r="H460" s="9" t="s">
        <v>1588</v>
      </c>
      <c r="I460" s="9" t="s">
        <v>1589</v>
      </c>
    </row>
    <row r="461" spans="1:9" ht="27" x14ac:dyDescent="0.3">
      <c r="A461" s="12" t="s">
        <v>1598</v>
      </c>
      <c r="B461" s="23" t="s">
        <v>956</v>
      </c>
      <c r="C461" s="22" t="s">
        <v>733</v>
      </c>
      <c r="D461" s="12" t="s">
        <v>7</v>
      </c>
      <c r="E461" s="10">
        <v>606667</v>
      </c>
      <c r="F461" s="11">
        <v>44015</v>
      </c>
      <c r="G461" s="12" t="s">
        <v>1018</v>
      </c>
      <c r="H461" s="9" t="s">
        <v>1588</v>
      </c>
      <c r="I461" s="9" t="s">
        <v>1589</v>
      </c>
    </row>
    <row r="462" spans="1:9" ht="27" x14ac:dyDescent="0.3">
      <c r="A462" s="12" t="s">
        <v>1598</v>
      </c>
      <c r="B462" s="23" t="s">
        <v>957</v>
      </c>
      <c r="C462" s="22" t="s">
        <v>733</v>
      </c>
      <c r="D462" s="12" t="s">
        <v>7</v>
      </c>
      <c r="E462" s="10">
        <v>1038113</v>
      </c>
      <c r="F462" s="11">
        <v>44015</v>
      </c>
      <c r="G462" s="12" t="s">
        <v>1018</v>
      </c>
      <c r="H462" s="9" t="s">
        <v>1588</v>
      </c>
      <c r="I462" s="9" t="s">
        <v>1589</v>
      </c>
    </row>
    <row r="463" spans="1:9" ht="27" x14ac:dyDescent="0.3">
      <c r="A463" s="12" t="s">
        <v>1598</v>
      </c>
      <c r="B463" s="23" t="s">
        <v>866</v>
      </c>
      <c r="C463" s="22" t="s">
        <v>733</v>
      </c>
      <c r="D463" s="12" t="s">
        <v>7</v>
      </c>
      <c r="E463" s="10">
        <v>4989300</v>
      </c>
      <c r="F463" s="11">
        <v>44015</v>
      </c>
      <c r="G463" s="12" t="s">
        <v>1018</v>
      </c>
      <c r="H463" s="9" t="s">
        <v>1588</v>
      </c>
      <c r="I463" s="9" t="s">
        <v>1589</v>
      </c>
    </row>
    <row r="464" spans="1:9" ht="27" x14ac:dyDescent="0.3">
      <c r="A464" s="12" t="s">
        <v>1598</v>
      </c>
      <c r="B464" s="23" t="s">
        <v>866</v>
      </c>
      <c r="C464" s="22" t="s">
        <v>733</v>
      </c>
      <c r="D464" s="12" t="s">
        <v>7</v>
      </c>
      <c r="E464" s="10">
        <v>1640292</v>
      </c>
      <c r="F464" s="11">
        <v>44015</v>
      </c>
      <c r="G464" s="12" t="s">
        <v>1018</v>
      </c>
      <c r="H464" s="9" t="s">
        <v>1588</v>
      </c>
      <c r="I464" s="9" t="s">
        <v>1589</v>
      </c>
    </row>
    <row r="465" spans="1:9" ht="27" x14ac:dyDescent="0.3">
      <c r="A465" s="12" t="s">
        <v>1598</v>
      </c>
      <c r="B465" s="23" t="s">
        <v>958</v>
      </c>
      <c r="C465" s="22" t="s">
        <v>733</v>
      </c>
      <c r="D465" s="12" t="s">
        <v>7</v>
      </c>
      <c r="E465" s="10">
        <v>856120</v>
      </c>
      <c r="F465" s="11">
        <v>44015</v>
      </c>
      <c r="G465" s="12" t="s">
        <v>1018</v>
      </c>
      <c r="H465" s="9" t="s">
        <v>1588</v>
      </c>
      <c r="I465" s="9" t="s">
        <v>1589</v>
      </c>
    </row>
    <row r="466" spans="1:9" ht="27" x14ac:dyDescent="0.3">
      <c r="A466" s="12" t="s">
        <v>1598</v>
      </c>
      <c r="B466" s="23" t="s">
        <v>959</v>
      </c>
      <c r="C466" s="22" t="s">
        <v>733</v>
      </c>
      <c r="D466" s="12" t="s">
        <v>7</v>
      </c>
      <c r="E466" s="10">
        <v>231268</v>
      </c>
      <c r="F466" s="11">
        <v>44015</v>
      </c>
      <c r="G466" s="12" t="s">
        <v>1018</v>
      </c>
      <c r="H466" s="9" t="s">
        <v>1588</v>
      </c>
      <c r="I466" s="9" t="s">
        <v>1589</v>
      </c>
    </row>
    <row r="467" spans="1:9" ht="27" x14ac:dyDescent="0.3">
      <c r="A467" s="12" t="s">
        <v>1598</v>
      </c>
      <c r="B467" s="23" t="s">
        <v>827</v>
      </c>
      <c r="C467" s="22" t="s">
        <v>733</v>
      </c>
      <c r="D467" s="12" t="s">
        <v>7</v>
      </c>
      <c r="E467" s="10">
        <v>2929500</v>
      </c>
      <c r="F467" s="11">
        <v>44015</v>
      </c>
      <c r="G467" s="12" t="s">
        <v>1018</v>
      </c>
      <c r="H467" s="9" t="s">
        <v>1588</v>
      </c>
      <c r="I467" s="9" t="s">
        <v>1589</v>
      </c>
    </row>
    <row r="468" spans="1:9" ht="27" x14ac:dyDescent="0.3">
      <c r="A468" s="12" t="s">
        <v>1598</v>
      </c>
      <c r="B468" s="23" t="s">
        <v>960</v>
      </c>
      <c r="C468" s="22" t="s">
        <v>733</v>
      </c>
      <c r="D468" s="12" t="s">
        <v>7</v>
      </c>
      <c r="E468" s="10">
        <v>63940</v>
      </c>
      <c r="F468" s="11">
        <v>44015</v>
      </c>
      <c r="G468" s="12" t="s">
        <v>1018</v>
      </c>
      <c r="H468" s="9" t="s">
        <v>1588</v>
      </c>
      <c r="I468" s="9" t="s">
        <v>1589</v>
      </c>
    </row>
    <row r="469" spans="1:9" ht="27" x14ac:dyDescent="0.3">
      <c r="A469" s="12" t="s">
        <v>1598</v>
      </c>
      <c r="B469" s="23" t="s">
        <v>752</v>
      </c>
      <c r="C469" s="22" t="s">
        <v>733</v>
      </c>
      <c r="D469" s="12" t="s">
        <v>7</v>
      </c>
      <c r="E469" s="10">
        <v>163280</v>
      </c>
      <c r="F469" s="11">
        <v>44015</v>
      </c>
      <c r="G469" s="12" t="s">
        <v>1018</v>
      </c>
      <c r="H469" s="9" t="s">
        <v>1588</v>
      </c>
      <c r="I469" s="9" t="s">
        <v>1589</v>
      </c>
    </row>
    <row r="470" spans="1:9" ht="27" x14ac:dyDescent="0.3">
      <c r="A470" s="12" t="s">
        <v>1598</v>
      </c>
      <c r="B470" s="23" t="s">
        <v>779</v>
      </c>
      <c r="C470" s="22" t="s">
        <v>733</v>
      </c>
      <c r="D470" s="12" t="s">
        <v>7</v>
      </c>
      <c r="E470" s="10">
        <v>141415</v>
      </c>
      <c r="F470" s="11">
        <v>44015</v>
      </c>
      <c r="G470" s="12" t="s">
        <v>1018</v>
      </c>
      <c r="H470" s="9" t="s">
        <v>1588</v>
      </c>
      <c r="I470" s="9" t="s">
        <v>1589</v>
      </c>
    </row>
    <row r="471" spans="1:9" ht="27" x14ac:dyDescent="0.3">
      <c r="A471" s="12" t="s">
        <v>1598</v>
      </c>
      <c r="B471" s="23" t="s">
        <v>803</v>
      </c>
      <c r="C471" s="22" t="s">
        <v>733</v>
      </c>
      <c r="D471" s="12" t="s">
        <v>7</v>
      </c>
      <c r="E471" s="10">
        <v>5022617</v>
      </c>
      <c r="F471" s="11">
        <v>44015</v>
      </c>
      <c r="G471" s="12" t="s">
        <v>1018</v>
      </c>
      <c r="H471" s="9" t="s">
        <v>1588</v>
      </c>
      <c r="I471" s="9" t="s">
        <v>1589</v>
      </c>
    </row>
    <row r="472" spans="1:9" ht="27" x14ac:dyDescent="0.3">
      <c r="A472" s="12" t="s">
        <v>1598</v>
      </c>
      <c r="B472" s="23" t="s">
        <v>786</v>
      </c>
      <c r="C472" s="22" t="s">
        <v>733</v>
      </c>
      <c r="D472" s="12" t="s">
        <v>7</v>
      </c>
      <c r="E472" s="10">
        <v>1450410</v>
      </c>
      <c r="F472" s="11">
        <v>44015</v>
      </c>
      <c r="G472" s="12" t="s">
        <v>1018</v>
      </c>
      <c r="H472" s="9" t="s">
        <v>1588</v>
      </c>
      <c r="I472" s="9" t="s">
        <v>1589</v>
      </c>
    </row>
    <row r="473" spans="1:9" ht="27" x14ac:dyDescent="0.3">
      <c r="A473" s="12" t="s">
        <v>1598</v>
      </c>
      <c r="B473" s="23" t="s">
        <v>770</v>
      </c>
      <c r="C473" s="22" t="s">
        <v>733</v>
      </c>
      <c r="D473" s="12" t="s">
        <v>7</v>
      </c>
      <c r="E473" s="10">
        <v>1293940</v>
      </c>
      <c r="F473" s="11">
        <v>44015</v>
      </c>
      <c r="G473" s="12" t="s">
        <v>1018</v>
      </c>
      <c r="H473" s="9" t="s">
        <v>1588</v>
      </c>
      <c r="I473" s="9" t="s">
        <v>1589</v>
      </c>
    </row>
    <row r="474" spans="1:9" ht="27" x14ac:dyDescent="0.3">
      <c r="A474" s="12" t="s">
        <v>1598</v>
      </c>
      <c r="B474" s="23" t="s">
        <v>938</v>
      </c>
      <c r="C474" s="22" t="s">
        <v>733</v>
      </c>
      <c r="D474" s="12" t="s">
        <v>7</v>
      </c>
      <c r="E474" s="10">
        <v>5061030</v>
      </c>
      <c r="F474" s="11">
        <v>44015</v>
      </c>
      <c r="G474" s="12" t="s">
        <v>1018</v>
      </c>
      <c r="H474" s="9" t="s">
        <v>1588</v>
      </c>
      <c r="I474" s="9" t="s">
        <v>1589</v>
      </c>
    </row>
    <row r="475" spans="1:9" ht="27" x14ac:dyDescent="0.3">
      <c r="A475" s="12" t="s">
        <v>1598</v>
      </c>
      <c r="B475" s="23" t="s">
        <v>961</v>
      </c>
      <c r="C475" s="22" t="s">
        <v>733</v>
      </c>
      <c r="D475" s="12" t="s">
        <v>7</v>
      </c>
      <c r="E475" s="10">
        <v>302990</v>
      </c>
      <c r="F475" s="11">
        <v>44015</v>
      </c>
      <c r="G475" s="12" t="s">
        <v>1018</v>
      </c>
      <c r="H475" s="9" t="s">
        <v>1588</v>
      </c>
      <c r="I475" s="9" t="s">
        <v>1589</v>
      </c>
    </row>
    <row r="476" spans="1:9" ht="27" x14ac:dyDescent="0.3">
      <c r="A476" s="12" t="s">
        <v>1598</v>
      </c>
      <c r="B476" s="23" t="s">
        <v>880</v>
      </c>
      <c r="C476" s="22" t="s">
        <v>733</v>
      </c>
      <c r="D476" s="12" t="s">
        <v>7</v>
      </c>
      <c r="E476" s="10">
        <v>4400160</v>
      </c>
      <c r="F476" s="11">
        <v>44015</v>
      </c>
      <c r="G476" s="12" t="s">
        <v>1018</v>
      </c>
      <c r="H476" s="9" t="s">
        <v>1588</v>
      </c>
      <c r="I476" s="9" t="s">
        <v>1589</v>
      </c>
    </row>
    <row r="477" spans="1:9" ht="27" x14ac:dyDescent="0.3">
      <c r="A477" s="12" t="s">
        <v>1598</v>
      </c>
      <c r="B477" s="23" t="s">
        <v>962</v>
      </c>
      <c r="C477" s="22" t="s">
        <v>733</v>
      </c>
      <c r="D477" s="12" t="s">
        <v>7</v>
      </c>
      <c r="E477" s="10">
        <v>2224800</v>
      </c>
      <c r="F477" s="11">
        <v>44015</v>
      </c>
      <c r="G477" s="12" t="s">
        <v>1018</v>
      </c>
      <c r="H477" s="9" t="s">
        <v>1588</v>
      </c>
      <c r="I477" s="9" t="s">
        <v>1589</v>
      </c>
    </row>
    <row r="478" spans="1:9" ht="27" x14ac:dyDescent="0.3">
      <c r="A478" s="12" t="s">
        <v>1598</v>
      </c>
      <c r="B478" s="23" t="s">
        <v>736</v>
      </c>
      <c r="C478" s="22" t="s">
        <v>733</v>
      </c>
      <c r="D478" s="12" t="s">
        <v>7</v>
      </c>
      <c r="E478" s="10">
        <v>800410</v>
      </c>
      <c r="F478" s="11">
        <v>44015</v>
      </c>
      <c r="G478" s="12" t="s">
        <v>1018</v>
      </c>
      <c r="H478" s="9" t="s">
        <v>1588</v>
      </c>
      <c r="I478" s="9" t="s">
        <v>1589</v>
      </c>
    </row>
    <row r="479" spans="1:9" ht="27" x14ac:dyDescent="0.3">
      <c r="A479" s="12" t="s">
        <v>1598</v>
      </c>
      <c r="B479" s="23" t="s">
        <v>750</v>
      </c>
      <c r="C479" s="22" t="s">
        <v>733</v>
      </c>
      <c r="D479" s="12" t="s">
        <v>7</v>
      </c>
      <c r="E479" s="10">
        <v>1871003</v>
      </c>
      <c r="F479" s="11">
        <v>44015</v>
      </c>
      <c r="G479" s="12" t="s">
        <v>1018</v>
      </c>
      <c r="H479" s="9" t="s">
        <v>1588</v>
      </c>
      <c r="I479" s="9" t="s">
        <v>1589</v>
      </c>
    </row>
    <row r="480" spans="1:9" ht="27" x14ac:dyDescent="0.3">
      <c r="A480" s="12" t="s">
        <v>1598</v>
      </c>
      <c r="B480" s="23" t="s">
        <v>803</v>
      </c>
      <c r="C480" s="22" t="s">
        <v>733</v>
      </c>
      <c r="D480" s="12" t="s">
        <v>7</v>
      </c>
      <c r="E480" s="10">
        <v>1253787</v>
      </c>
      <c r="F480" s="11">
        <v>44015</v>
      </c>
      <c r="G480" s="12" t="s">
        <v>1018</v>
      </c>
      <c r="H480" s="9" t="s">
        <v>1588</v>
      </c>
      <c r="I480" s="9" t="s">
        <v>1589</v>
      </c>
    </row>
    <row r="481" spans="1:9" ht="27" x14ac:dyDescent="0.3">
      <c r="A481" s="12" t="s">
        <v>1598</v>
      </c>
      <c r="B481" s="23" t="s">
        <v>963</v>
      </c>
      <c r="C481" s="22" t="s">
        <v>733</v>
      </c>
      <c r="D481" s="12" t="s">
        <v>7</v>
      </c>
      <c r="E481" s="10">
        <v>122977</v>
      </c>
      <c r="F481" s="11">
        <v>44015</v>
      </c>
      <c r="G481" s="12" t="s">
        <v>1018</v>
      </c>
      <c r="H481" s="9" t="s">
        <v>1588</v>
      </c>
      <c r="I481" s="9" t="s">
        <v>1589</v>
      </c>
    </row>
    <row r="482" spans="1:9" ht="27" x14ac:dyDescent="0.3">
      <c r="A482" s="12" t="s">
        <v>1598</v>
      </c>
      <c r="B482" s="23" t="s">
        <v>803</v>
      </c>
      <c r="C482" s="22" t="s">
        <v>733</v>
      </c>
      <c r="D482" s="12" t="s">
        <v>7</v>
      </c>
      <c r="E482" s="10">
        <v>1941045</v>
      </c>
      <c r="F482" s="11">
        <v>44015</v>
      </c>
      <c r="G482" s="12" t="s">
        <v>1018</v>
      </c>
      <c r="H482" s="9" t="s">
        <v>1588</v>
      </c>
      <c r="I482" s="9" t="s">
        <v>1589</v>
      </c>
    </row>
    <row r="483" spans="1:9" ht="27" x14ac:dyDescent="0.3">
      <c r="A483" s="12" t="s">
        <v>1598</v>
      </c>
      <c r="B483" s="23" t="s">
        <v>964</v>
      </c>
      <c r="C483" s="22" t="s">
        <v>733</v>
      </c>
      <c r="D483" s="12" t="s">
        <v>7</v>
      </c>
      <c r="E483" s="10">
        <v>3261773</v>
      </c>
      <c r="F483" s="11">
        <v>44015</v>
      </c>
      <c r="G483" s="12" t="s">
        <v>1018</v>
      </c>
      <c r="H483" s="9" t="s">
        <v>1588</v>
      </c>
      <c r="I483" s="9" t="s">
        <v>1589</v>
      </c>
    </row>
    <row r="484" spans="1:9" ht="27" x14ac:dyDescent="0.3">
      <c r="A484" s="12" t="s">
        <v>1598</v>
      </c>
      <c r="B484" s="23" t="s">
        <v>919</v>
      </c>
      <c r="C484" s="22" t="s">
        <v>733</v>
      </c>
      <c r="D484" s="12" t="s">
        <v>7</v>
      </c>
      <c r="E484" s="10">
        <v>1254330</v>
      </c>
      <c r="F484" s="11">
        <v>44015</v>
      </c>
      <c r="G484" s="12" t="s">
        <v>1018</v>
      </c>
      <c r="H484" s="9" t="s">
        <v>1588</v>
      </c>
      <c r="I484" s="9" t="s">
        <v>1589</v>
      </c>
    </row>
    <row r="485" spans="1:9" ht="27" x14ac:dyDescent="0.3">
      <c r="A485" s="12" t="s">
        <v>1598</v>
      </c>
      <c r="B485" s="23" t="s">
        <v>758</v>
      </c>
      <c r="C485" s="22" t="s">
        <v>733</v>
      </c>
      <c r="D485" s="12" t="s">
        <v>7</v>
      </c>
      <c r="E485" s="10">
        <v>953025</v>
      </c>
      <c r="F485" s="11">
        <v>44015</v>
      </c>
      <c r="G485" s="12" t="s">
        <v>1018</v>
      </c>
      <c r="H485" s="9" t="s">
        <v>1588</v>
      </c>
      <c r="I485" s="9" t="s">
        <v>1589</v>
      </c>
    </row>
    <row r="486" spans="1:9" ht="27" x14ac:dyDescent="0.3">
      <c r="A486" s="12" t="s">
        <v>1598</v>
      </c>
      <c r="B486" s="23" t="s">
        <v>853</v>
      </c>
      <c r="C486" s="22" t="s">
        <v>733</v>
      </c>
      <c r="D486" s="12" t="s">
        <v>7</v>
      </c>
      <c r="E486" s="10">
        <v>694103</v>
      </c>
      <c r="F486" s="11">
        <v>44015</v>
      </c>
      <c r="G486" s="12" t="s">
        <v>1018</v>
      </c>
      <c r="H486" s="9" t="s">
        <v>1588</v>
      </c>
      <c r="I486" s="9" t="s">
        <v>1589</v>
      </c>
    </row>
    <row r="487" spans="1:9" ht="27" x14ac:dyDescent="0.3">
      <c r="A487" s="12" t="s">
        <v>1598</v>
      </c>
      <c r="B487" s="23" t="s">
        <v>965</v>
      </c>
      <c r="C487" s="22" t="s">
        <v>733</v>
      </c>
      <c r="D487" s="12" t="s">
        <v>7</v>
      </c>
      <c r="E487" s="10">
        <v>1854217</v>
      </c>
      <c r="F487" s="11">
        <v>44015</v>
      </c>
      <c r="G487" s="12" t="s">
        <v>1018</v>
      </c>
      <c r="H487" s="9" t="s">
        <v>1588</v>
      </c>
      <c r="I487" s="9" t="s">
        <v>1589</v>
      </c>
    </row>
    <row r="488" spans="1:9" ht="27" x14ac:dyDescent="0.3">
      <c r="A488" s="12" t="s">
        <v>1598</v>
      </c>
      <c r="B488" s="23" t="s">
        <v>779</v>
      </c>
      <c r="C488" s="22" t="s">
        <v>733</v>
      </c>
      <c r="D488" s="12" t="s">
        <v>7</v>
      </c>
      <c r="E488" s="10">
        <v>164290</v>
      </c>
      <c r="F488" s="11">
        <v>44015</v>
      </c>
      <c r="G488" s="12" t="s">
        <v>1018</v>
      </c>
      <c r="H488" s="9" t="s">
        <v>1588</v>
      </c>
      <c r="I488" s="9" t="s">
        <v>1589</v>
      </c>
    </row>
    <row r="489" spans="1:9" ht="27" x14ac:dyDescent="0.3">
      <c r="A489" s="12" t="s">
        <v>1598</v>
      </c>
      <c r="B489" s="23" t="s">
        <v>752</v>
      </c>
      <c r="C489" s="22" t="s">
        <v>733</v>
      </c>
      <c r="D489" s="12" t="s">
        <v>7</v>
      </c>
      <c r="E489" s="10">
        <v>1028100</v>
      </c>
      <c r="F489" s="11">
        <v>44015</v>
      </c>
      <c r="G489" s="12" t="s">
        <v>1018</v>
      </c>
      <c r="H489" s="9" t="s">
        <v>1588</v>
      </c>
      <c r="I489" s="9" t="s">
        <v>1589</v>
      </c>
    </row>
    <row r="490" spans="1:9" ht="27" x14ac:dyDescent="0.3">
      <c r="A490" s="12" t="s">
        <v>1598</v>
      </c>
      <c r="B490" s="23" t="s">
        <v>835</v>
      </c>
      <c r="C490" s="22" t="s">
        <v>733</v>
      </c>
      <c r="D490" s="12" t="s">
        <v>7</v>
      </c>
      <c r="E490" s="10">
        <v>900690</v>
      </c>
      <c r="F490" s="11">
        <v>44015</v>
      </c>
      <c r="G490" s="12" t="s">
        <v>1018</v>
      </c>
      <c r="H490" s="9" t="s">
        <v>1588</v>
      </c>
      <c r="I490" s="9" t="s">
        <v>1589</v>
      </c>
    </row>
    <row r="491" spans="1:9" ht="27" x14ac:dyDescent="0.3">
      <c r="A491" s="12" t="s">
        <v>1598</v>
      </c>
      <c r="B491" s="23" t="s">
        <v>922</v>
      </c>
      <c r="C491" s="22" t="s">
        <v>733</v>
      </c>
      <c r="D491" s="12" t="s">
        <v>7</v>
      </c>
      <c r="E491" s="10">
        <v>3842570</v>
      </c>
      <c r="F491" s="11">
        <v>44015</v>
      </c>
      <c r="G491" s="12" t="s">
        <v>1018</v>
      </c>
      <c r="H491" s="9" t="s">
        <v>1588</v>
      </c>
      <c r="I491" s="9" t="s">
        <v>1589</v>
      </c>
    </row>
    <row r="492" spans="1:9" ht="27" x14ac:dyDescent="0.3">
      <c r="A492" s="12" t="s">
        <v>1598</v>
      </c>
      <c r="B492" s="23" t="s">
        <v>751</v>
      </c>
      <c r="C492" s="22" t="s">
        <v>733</v>
      </c>
      <c r="D492" s="12" t="s">
        <v>7</v>
      </c>
      <c r="E492" s="10">
        <v>1625880</v>
      </c>
      <c r="F492" s="11">
        <v>44015</v>
      </c>
      <c r="G492" s="12" t="s">
        <v>1018</v>
      </c>
      <c r="H492" s="9" t="s">
        <v>1588</v>
      </c>
      <c r="I492" s="9" t="s">
        <v>1589</v>
      </c>
    </row>
    <row r="493" spans="1:9" ht="27" x14ac:dyDescent="0.3">
      <c r="A493" s="12" t="s">
        <v>1598</v>
      </c>
      <c r="B493" s="23" t="s">
        <v>760</v>
      </c>
      <c r="C493" s="22" t="s">
        <v>733</v>
      </c>
      <c r="D493" s="12" t="s">
        <v>7</v>
      </c>
      <c r="E493" s="10">
        <v>3682440</v>
      </c>
      <c r="F493" s="11">
        <v>44015</v>
      </c>
      <c r="G493" s="12" t="s">
        <v>1018</v>
      </c>
      <c r="H493" s="9" t="s">
        <v>1588</v>
      </c>
      <c r="I493" s="9" t="s">
        <v>1589</v>
      </c>
    </row>
    <row r="494" spans="1:9" ht="27" x14ac:dyDescent="0.3">
      <c r="A494" s="12" t="s">
        <v>1598</v>
      </c>
      <c r="B494" s="23" t="s">
        <v>966</v>
      </c>
      <c r="C494" s="22" t="s">
        <v>733</v>
      </c>
      <c r="D494" s="12" t="s">
        <v>7</v>
      </c>
      <c r="E494" s="10">
        <v>803590</v>
      </c>
      <c r="F494" s="11">
        <v>44020</v>
      </c>
      <c r="G494" s="12" t="s">
        <v>1018</v>
      </c>
      <c r="H494" s="9" t="s">
        <v>1588</v>
      </c>
      <c r="I494" s="9" t="s">
        <v>1589</v>
      </c>
    </row>
    <row r="495" spans="1:9" ht="27" x14ac:dyDescent="0.3">
      <c r="A495" s="12" t="s">
        <v>1598</v>
      </c>
      <c r="B495" s="23" t="s">
        <v>967</v>
      </c>
      <c r="C495" s="22" t="s">
        <v>733</v>
      </c>
      <c r="D495" s="12" t="s">
        <v>7</v>
      </c>
      <c r="E495" s="10">
        <v>1249050</v>
      </c>
      <c r="F495" s="11">
        <v>44020</v>
      </c>
      <c r="G495" s="12" t="s">
        <v>1018</v>
      </c>
      <c r="H495" s="9" t="s">
        <v>1588</v>
      </c>
      <c r="I495" s="9" t="s">
        <v>1589</v>
      </c>
    </row>
    <row r="496" spans="1:9" ht="27" x14ac:dyDescent="0.3">
      <c r="A496" s="12" t="s">
        <v>1598</v>
      </c>
      <c r="B496" s="23" t="s">
        <v>884</v>
      </c>
      <c r="C496" s="22" t="s">
        <v>733</v>
      </c>
      <c r="D496" s="12" t="s">
        <v>7</v>
      </c>
      <c r="E496" s="10">
        <v>308370</v>
      </c>
      <c r="F496" s="11">
        <v>44020</v>
      </c>
      <c r="G496" s="12" t="s">
        <v>1018</v>
      </c>
      <c r="H496" s="9" t="s">
        <v>1588</v>
      </c>
      <c r="I496" s="9" t="s">
        <v>1589</v>
      </c>
    </row>
    <row r="497" spans="1:9" ht="27" x14ac:dyDescent="0.3">
      <c r="A497" s="12" t="s">
        <v>1598</v>
      </c>
      <c r="B497" s="23" t="s">
        <v>760</v>
      </c>
      <c r="C497" s="22" t="s">
        <v>733</v>
      </c>
      <c r="D497" s="12" t="s">
        <v>7</v>
      </c>
      <c r="E497" s="10">
        <v>4808870</v>
      </c>
      <c r="F497" s="11">
        <v>44020</v>
      </c>
      <c r="G497" s="12" t="s">
        <v>1018</v>
      </c>
      <c r="H497" s="9" t="s">
        <v>1588</v>
      </c>
      <c r="I497" s="9" t="s">
        <v>1589</v>
      </c>
    </row>
    <row r="498" spans="1:9" ht="27" x14ac:dyDescent="0.3">
      <c r="A498" s="12" t="s">
        <v>1598</v>
      </c>
      <c r="B498" s="23" t="s">
        <v>887</v>
      </c>
      <c r="C498" s="22" t="s">
        <v>733</v>
      </c>
      <c r="D498" s="12" t="s">
        <v>7</v>
      </c>
      <c r="E498" s="10">
        <v>222300</v>
      </c>
      <c r="F498" s="11">
        <v>44020</v>
      </c>
      <c r="G498" s="12" t="s">
        <v>1018</v>
      </c>
      <c r="H498" s="9" t="s">
        <v>1588</v>
      </c>
      <c r="I498" s="9" t="s">
        <v>1589</v>
      </c>
    </row>
    <row r="499" spans="1:9" ht="27" x14ac:dyDescent="0.3">
      <c r="A499" s="12" t="s">
        <v>1598</v>
      </c>
      <c r="B499" s="23" t="s">
        <v>968</v>
      </c>
      <c r="C499" s="22" t="s">
        <v>733</v>
      </c>
      <c r="D499" s="12" t="s">
        <v>7</v>
      </c>
      <c r="E499" s="10">
        <v>176700</v>
      </c>
      <c r="F499" s="11">
        <v>44020</v>
      </c>
      <c r="G499" s="12" t="s">
        <v>1018</v>
      </c>
      <c r="H499" s="9" t="s">
        <v>1588</v>
      </c>
      <c r="I499" s="9" t="s">
        <v>1589</v>
      </c>
    </row>
    <row r="500" spans="1:9" ht="27" x14ac:dyDescent="0.3">
      <c r="A500" s="12" t="s">
        <v>1598</v>
      </c>
      <c r="B500" s="23" t="s">
        <v>800</v>
      </c>
      <c r="C500" s="22" t="s">
        <v>733</v>
      </c>
      <c r="D500" s="12" t="s">
        <v>7</v>
      </c>
      <c r="E500" s="10">
        <v>802850</v>
      </c>
      <c r="F500" s="11">
        <v>44020</v>
      </c>
      <c r="G500" s="12" t="s">
        <v>1018</v>
      </c>
      <c r="H500" s="9" t="s">
        <v>1588</v>
      </c>
      <c r="I500" s="9" t="s">
        <v>1589</v>
      </c>
    </row>
    <row r="501" spans="1:9" ht="27" x14ac:dyDescent="0.3">
      <c r="A501" s="12" t="s">
        <v>1598</v>
      </c>
      <c r="B501" s="23" t="s">
        <v>943</v>
      </c>
      <c r="C501" s="22" t="s">
        <v>733</v>
      </c>
      <c r="D501" s="12" t="s">
        <v>7</v>
      </c>
      <c r="E501" s="10">
        <v>90000</v>
      </c>
      <c r="F501" s="11">
        <v>44020</v>
      </c>
      <c r="G501" s="12" t="s">
        <v>1018</v>
      </c>
      <c r="H501" s="9" t="s">
        <v>1588</v>
      </c>
      <c r="I501" s="9" t="s">
        <v>1589</v>
      </c>
    </row>
    <row r="502" spans="1:9" ht="27" x14ac:dyDescent="0.3">
      <c r="A502" s="12" t="s">
        <v>1598</v>
      </c>
      <c r="B502" s="23" t="s">
        <v>969</v>
      </c>
      <c r="C502" s="22" t="s">
        <v>733</v>
      </c>
      <c r="D502" s="12" t="s">
        <v>7</v>
      </c>
      <c r="E502" s="10">
        <v>219450</v>
      </c>
      <c r="F502" s="11">
        <v>44020</v>
      </c>
      <c r="G502" s="12" t="s">
        <v>1018</v>
      </c>
      <c r="H502" s="9" t="s">
        <v>1588</v>
      </c>
      <c r="I502" s="9" t="s">
        <v>1589</v>
      </c>
    </row>
    <row r="503" spans="1:9" ht="27" x14ac:dyDescent="0.3">
      <c r="A503" s="12" t="s">
        <v>1598</v>
      </c>
      <c r="B503" s="23" t="s">
        <v>754</v>
      </c>
      <c r="C503" s="22" t="s">
        <v>733</v>
      </c>
      <c r="D503" s="12" t="s">
        <v>7</v>
      </c>
      <c r="E503" s="10">
        <v>731840</v>
      </c>
      <c r="F503" s="11">
        <v>44020</v>
      </c>
      <c r="G503" s="12" t="s">
        <v>1018</v>
      </c>
      <c r="H503" s="9" t="s">
        <v>1588</v>
      </c>
      <c r="I503" s="9" t="s">
        <v>1589</v>
      </c>
    </row>
    <row r="504" spans="1:9" ht="27" x14ac:dyDescent="0.3">
      <c r="A504" s="12" t="s">
        <v>1598</v>
      </c>
      <c r="B504" s="23" t="s">
        <v>890</v>
      </c>
      <c r="C504" s="22" t="s">
        <v>733</v>
      </c>
      <c r="D504" s="12" t="s">
        <v>7</v>
      </c>
      <c r="E504" s="10">
        <v>2850</v>
      </c>
      <c r="F504" s="11">
        <v>44020</v>
      </c>
      <c r="G504" s="12" t="s">
        <v>1018</v>
      </c>
      <c r="H504" s="9" t="s">
        <v>1588</v>
      </c>
      <c r="I504" s="9" t="s">
        <v>1589</v>
      </c>
    </row>
    <row r="505" spans="1:9" ht="27" x14ac:dyDescent="0.3">
      <c r="A505" s="12" t="s">
        <v>1598</v>
      </c>
      <c r="B505" s="23" t="s">
        <v>768</v>
      </c>
      <c r="C505" s="22" t="s">
        <v>733</v>
      </c>
      <c r="D505" s="12" t="s">
        <v>7</v>
      </c>
      <c r="E505" s="10">
        <v>91900</v>
      </c>
      <c r="F505" s="11">
        <v>44020</v>
      </c>
      <c r="G505" s="12" t="s">
        <v>1018</v>
      </c>
      <c r="H505" s="9" t="s">
        <v>1588</v>
      </c>
      <c r="I505" s="9" t="s">
        <v>1589</v>
      </c>
    </row>
    <row r="506" spans="1:9" ht="27" x14ac:dyDescent="0.3">
      <c r="A506" s="12" t="s">
        <v>1598</v>
      </c>
      <c r="B506" s="23" t="s">
        <v>750</v>
      </c>
      <c r="C506" s="22" t="s">
        <v>733</v>
      </c>
      <c r="D506" s="12" t="s">
        <v>7</v>
      </c>
      <c r="E506" s="10">
        <v>520980</v>
      </c>
      <c r="F506" s="11">
        <v>44020</v>
      </c>
      <c r="G506" s="12" t="s">
        <v>1018</v>
      </c>
      <c r="H506" s="9" t="s">
        <v>1588</v>
      </c>
      <c r="I506" s="9" t="s">
        <v>1589</v>
      </c>
    </row>
    <row r="507" spans="1:9" ht="27" x14ac:dyDescent="0.3">
      <c r="A507" s="12" t="s">
        <v>1598</v>
      </c>
      <c r="B507" s="23" t="s">
        <v>796</v>
      </c>
      <c r="C507" s="22" t="s">
        <v>733</v>
      </c>
      <c r="D507" s="12" t="s">
        <v>7</v>
      </c>
      <c r="E507" s="10">
        <v>610470</v>
      </c>
      <c r="F507" s="11">
        <v>44020</v>
      </c>
      <c r="G507" s="12" t="s">
        <v>1018</v>
      </c>
      <c r="H507" s="9" t="s">
        <v>1588</v>
      </c>
      <c r="I507" s="9" t="s">
        <v>1589</v>
      </c>
    </row>
    <row r="508" spans="1:9" ht="27" x14ac:dyDescent="0.3">
      <c r="A508" s="12" t="s">
        <v>1598</v>
      </c>
      <c r="B508" s="23" t="s">
        <v>792</v>
      </c>
      <c r="C508" s="22" t="s">
        <v>733</v>
      </c>
      <c r="D508" s="12" t="s">
        <v>7</v>
      </c>
      <c r="E508" s="10">
        <v>128250</v>
      </c>
      <c r="F508" s="11">
        <v>44021</v>
      </c>
      <c r="G508" s="12" t="s">
        <v>1018</v>
      </c>
      <c r="H508" s="9" t="s">
        <v>1588</v>
      </c>
      <c r="I508" s="9" t="s">
        <v>1589</v>
      </c>
    </row>
    <row r="509" spans="1:9" ht="27" x14ac:dyDescent="0.3">
      <c r="A509" s="12" t="s">
        <v>1598</v>
      </c>
      <c r="B509" s="23" t="s">
        <v>820</v>
      </c>
      <c r="C509" s="22" t="s">
        <v>733</v>
      </c>
      <c r="D509" s="12" t="s">
        <v>7</v>
      </c>
      <c r="E509" s="10">
        <v>679440</v>
      </c>
      <c r="F509" s="11">
        <v>44021</v>
      </c>
      <c r="G509" s="12" t="s">
        <v>1018</v>
      </c>
      <c r="H509" s="9" t="s">
        <v>1588</v>
      </c>
      <c r="I509" s="9" t="s">
        <v>1589</v>
      </c>
    </row>
    <row r="510" spans="1:9" ht="27" x14ac:dyDescent="0.3">
      <c r="A510" s="12" t="s">
        <v>1598</v>
      </c>
      <c r="B510" s="23" t="s">
        <v>760</v>
      </c>
      <c r="C510" s="22" t="s">
        <v>733</v>
      </c>
      <c r="D510" s="12" t="s">
        <v>7</v>
      </c>
      <c r="E510" s="10">
        <v>58710</v>
      </c>
      <c r="F510" s="11">
        <v>44021</v>
      </c>
      <c r="G510" s="12" t="s">
        <v>1018</v>
      </c>
      <c r="H510" s="9" t="s">
        <v>1588</v>
      </c>
      <c r="I510" s="9" t="s">
        <v>1589</v>
      </c>
    </row>
    <row r="511" spans="1:9" ht="27" x14ac:dyDescent="0.3">
      <c r="A511" s="12" t="s">
        <v>1598</v>
      </c>
      <c r="B511" s="23" t="s">
        <v>760</v>
      </c>
      <c r="C511" s="22" t="s">
        <v>733</v>
      </c>
      <c r="D511" s="12" t="s">
        <v>7</v>
      </c>
      <c r="E511" s="10">
        <v>899990</v>
      </c>
      <c r="F511" s="11">
        <v>44021</v>
      </c>
      <c r="G511" s="12" t="s">
        <v>1018</v>
      </c>
      <c r="H511" s="9" t="s">
        <v>1588</v>
      </c>
      <c r="I511" s="9" t="s">
        <v>1589</v>
      </c>
    </row>
    <row r="512" spans="1:9" ht="27" x14ac:dyDescent="0.3">
      <c r="A512" s="12" t="s">
        <v>1598</v>
      </c>
      <c r="B512" s="23" t="s">
        <v>745</v>
      </c>
      <c r="C512" s="22" t="s">
        <v>733</v>
      </c>
      <c r="D512" s="12" t="s">
        <v>7</v>
      </c>
      <c r="E512" s="10">
        <v>289560</v>
      </c>
      <c r="F512" s="11">
        <v>44021</v>
      </c>
      <c r="G512" s="12" t="s">
        <v>1018</v>
      </c>
      <c r="H512" s="9" t="s">
        <v>1588</v>
      </c>
      <c r="I512" s="9" t="s">
        <v>1589</v>
      </c>
    </row>
    <row r="513" spans="1:9" ht="27" x14ac:dyDescent="0.3">
      <c r="A513" s="12" t="s">
        <v>1598</v>
      </c>
      <c r="B513" s="23" t="s">
        <v>769</v>
      </c>
      <c r="C513" s="22" t="s">
        <v>733</v>
      </c>
      <c r="D513" s="12" t="s">
        <v>7</v>
      </c>
      <c r="E513" s="10">
        <v>1214050</v>
      </c>
      <c r="F513" s="11">
        <v>44021</v>
      </c>
      <c r="G513" s="12" t="s">
        <v>1018</v>
      </c>
      <c r="H513" s="9" t="s">
        <v>1588</v>
      </c>
      <c r="I513" s="9" t="s">
        <v>1589</v>
      </c>
    </row>
    <row r="514" spans="1:9" ht="27" x14ac:dyDescent="0.3">
      <c r="A514" s="12" t="s">
        <v>1598</v>
      </c>
      <c r="B514" s="23" t="s">
        <v>817</v>
      </c>
      <c r="C514" s="22" t="s">
        <v>733</v>
      </c>
      <c r="D514" s="12" t="s">
        <v>7</v>
      </c>
      <c r="E514" s="10">
        <v>34200</v>
      </c>
      <c r="F514" s="11">
        <v>44021</v>
      </c>
      <c r="G514" s="12" t="s">
        <v>1018</v>
      </c>
      <c r="H514" s="9" t="s">
        <v>1588</v>
      </c>
      <c r="I514" s="9" t="s">
        <v>1589</v>
      </c>
    </row>
    <row r="515" spans="1:9" ht="27" x14ac:dyDescent="0.3">
      <c r="A515" s="12" t="s">
        <v>1598</v>
      </c>
      <c r="B515" s="23" t="s">
        <v>970</v>
      </c>
      <c r="C515" s="22" t="s">
        <v>733</v>
      </c>
      <c r="D515" s="12" t="s">
        <v>7</v>
      </c>
      <c r="E515" s="10">
        <v>729130</v>
      </c>
      <c r="F515" s="11">
        <v>44021</v>
      </c>
      <c r="G515" s="12" t="s">
        <v>1018</v>
      </c>
      <c r="H515" s="9" t="s">
        <v>1588</v>
      </c>
      <c r="I515" s="9" t="s">
        <v>1589</v>
      </c>
    </row>
    <row r="516" spans="1:9" ht="27" x14ac:dyDescent="0.3">
      <c r="A516" s="12" t="s">
        <v>1598</v>
      </c>
      <c r="B516" s="23" t="s">
        <v>851</v>
      </c>
      <c r="C516" s="22" t="s">
        <v>733</v>
      </c>
      <c r="D516" s="12" t="s">
        <v>7</v>
      </c>
      <c r="E516" s="10">
        <v>179550</v>
      </c>
      <c r="F516" s="11">
        <v>44021</v>
      </c>
      <c r="G516" s="12" t="s">
        <v>1018</v>
      </c>
      <c r="H516" s="9" t="s">
        <v>1588</v>
      </c>
      <c r="I516" s="9" t="s">
        <v>1589</v>
      </c>
    </row>
    <row r="517" spans="1:9" ht="27" x14ac:dyDescent="0.3">
      <c r="A517" s="12" t="s">
        <v>1598</v>
      </c>
      <c r="B517" s="23" t="s">
        <v>743</v>
      </c>
      <c r="C517" s="22" t="s">
        <v>733</v>
      </c>
      <c r="D517" s="12" t="s">
        <v>7</v>
      </c>
      <c r="E517" s="10">
        <v>129510</v>
      </c>
      <c r="F517" s="11">
        <v>44021</v>
      </c>
      <c r="G517" s="12" t="s">
        <v>1018</v>
      </c>
      <c r="H517" s="9" t="s">
        <v>1588</v>
      </c>
      <c r="I517" s="9" t="s">
        <v>1589</v>
      </c>
    </row>
    <row r="518" spans="1:9" ht="27" x14ac:dyDescent="0.3">
      <c r="A518" s="12" t="s">
        <v>1598</v>
      </c>
      <c r="B518" s="23" t="s">
        <v>842</v>
      </c>
      <c r="C518" s="22" t="s">
        <v>733</v>
      </c>
      <c r="D518" s="12" t="s">
        <v>7</v>
      </c>
      <c r="E518" s="10">
        <v>68400</v>
      </c>
      <c r="F518" s="11">
        <v>44021</v>
      </c>
      <c r="G518" s="12" t="s">
        <v>1018</v>
      </c>
      <c r="H518" s="9" t="s">
        <v>1588</v>
      </c>
      <c r="I518" s="9" t="s">
        <v>1589</v>
      </c>
    </row>
    <row r="519" spans="1:9" ht="27" x14ac:dyDescent="0.3">
      <c r="A519" s="12" t="s">
        <v>1598</v>
      </c>
      <c r="B519" s="23" t="s">
        <v>971</v>
      </c>
      <c r="C519" s="22" t="s">
        <v>733</v>
      </c>
      <c r="D519" s="12" t="s">
        <v>7</v>
      </c>
      <c r="E519" s="10">
        <v>767610</v>
      </c>
      <c r="F519" s="11">
        <v>44021</v>
      </c>
      <c r="G519" s="12" t="s">
        <v>1018</v>
      </c>
      <c r="H519" s="9" t="s">
        <v>1588</v>
      </c>
      <c r="I519" s="9" t="s">
        <v>1589</v>
      </c>
    </row>
    <row r="520" spans="1:9" ht="27" x14ac:dyDescent="0.3">
      <c r="A520" s="12" t="s">
        <v>1598</v>
      </c>
      <c r="B520" s="23" t="s">
        <v>801</v>
      </c>
      <c r="C520" s="22" t="s">
        <v>733</v>
      </c>
      <c r="D520" s="12" t="s">
        <v>7</v>
      </c>
      <c r="E520" s="10">
        <v>322620</v>
      </c>
      <c r="F520" s="11">
        <v>44021</v>
      </c>
      <c r="G520" s="12" t="s">
        <v>1018</v>
      </c>
      <c r="H520" s="9" t="s">
        <v>1588</v>
      </c>
      <c r="I520" s="9" t="s">
        <v>1589</v>
      </c>
    </row>
    <row r="521" spans="1:9" ht="27" x14ac:dyDescent="0.3">
      <c r="A521" s="12" t="s">
        <v>1598</v>
      </c>
      <c r="B521" s="23" t="s">
        <v>754</v>
      </c>
      <c r="C521" s="22" t="s">
        <v>733</v>
      </c>
      <c r="D521" s="12" t="s">
        <v>7</v>
      </c>
      <c r="E521" s="10">
        <v>287280</v>
      </c>
      <c r="F521" s="11">
        <v>44021</v>
      </c>
      <c r="G521" s="12" t="s">
        <v>1018</v>
      </c>
      <c r="H521" s="9" t="s">
        <v>1588</v>
      </c>
      <c r="I521" s="9" t="s">
        <v>1589</v>
      </c>
    </row>
    <row r="522" spans="1:9" ht="27" x14ac:dyDescent="0.3">
      <c r="A522" s="12" t="s">
        <v>1598</v>
      </c>
      <c r="B522" s="23" t="s">
        <v>743</v>
      </c>
      <c r="C522" s="22" t="s">
        <v>733</v>
      </c>
      <c r="D522" s="12" t="s">
        <v>7</v>
      </c>
      <c r="E522" s="10">
        <v>150500</v>
      </c>
      <c r="F522" s="11">
        <v>44021</v>
      </c>
      <c r="G522" s="12" t="s">
        <v>1018</v>
      </c>
      <c r="H522" s="9" t="s">
        <v>1588</v>
      </c>
      <c r="I522" s="9" t="s">
        <v>1589</v>
      </c>
    </row>
    <row r="523" spans="1:9" ht="27" x14ac:dyDescent="0.3">
      <c r="A523" s="12" t="s">
        <v>1598</v>
      </c>
      <c r="B523" s="23" t="s">
        <v>972</v>
      </c>
      <c r="C523" s="22" t="s">
        <v>733</v>
      </c>
      <c r="D523" s="12" t="s">
        <v>7</v>
      </c>
      <c r="E523" s="10">
        <v>174800</v>
      </c>
      <c r="F523" s="11">
        <v>44021</v>
      </c>
      <c r="G523" s="12" t="s">
        <v>1018</v>
      </c>
      <c r="H523" s="9" t="s">
        <v>1588</v>
      </c>
      <c r="I523" s="9" t="s">
        <v>1589</v>
      </c>
    </row>
    <row r="524" spans="1:9" ht="27" x14ac:dyDescent="0.3">
      <c r="A524" s="12" t="s">
        <v>1598</v>
      </c>
      <c r="B524" s="23" t="s">
        <v>743</v>
      </c>
      <c r="C524" s="22" t="s">
        <v>733</v>
      </c>
      <c r="D524" s="12" t="s">
        <v>7</v>
      </c>
      <c r="E524" s="10">
        <v>200000</v>
      </c>
      <c r="F524" s="11">
        <v>44021</v>
      </c>
      <c r="G524" s="12" t="s">
        <v>1018</v>
      </c>
      <c r="H524" s="9" t="s">
        <v>1588</v>
      </c>
      <c r="I524" s="9" t="s">
        <v>1589</v>
      </c>
    </row>
    <row r="525" spans="1:9" ht="27" x14ac:dyDescent="0.3">
      <c r="A525" s="12" t="s">
        <v>1598</v>
      </c>
      <c r="B525" s="23" t="s">
        <v>943</v>
      </c>
      <c r="C525" s="22" t="s">
        <v>733</v>
      </c>
      <c r="D525" s="12" t="s">
        <v>7</v>
      </c>
      <c r="E525" s="10">
        <v>602495</v>
      </c>
      <c r="F525" s="11">
        <v>44021</v>
      </c>
      <c r="G525" s="12" t="s">
        <v>1018</v>
      </c>
      <c r="H525" s="9" t="s">
        <v>1588</v>
      </c>
      <c r="I525" s="9" t="s">
        <v>1589</v>
      </c>
    </row>
    <row r="526" spans="1:9" ht="27" x14ac:dyDescent="0.3">
      <c r="A526" s="12" t="s">
        <v>1598</v>
      </c>
      <c r="B526" s="23" t="s">
        <v>973</v>
      </c>
      <c r="C526" s="22" t="s">
        <v>733</v>
      </c>
      <c r="D526" s="12" t="s">
        <v>7</v>
      </c>
      <c r="E526" s="10">
        <v>30000</v>
      </c>
      <c r="F526" s="11">
        <v>44021</v>
      </c>
      <c r="G526" s="12" t="s">
        <v>1018</v>
      </c>
      <c r="H526" s="9" t="s">
        <v>1588</v>
      </c>
      <c r="I526" s="9" t="s">
        <v>1589</v>
      </c>
    </row>
    <row r="527" spans="1:9" ht="27" x14ac:dyDescent="0.3">
      <c r="A527" s="12" t="s">
        <v>1598</v>
      </c>
      <c r="B527" s="23" t="s">
        <v>765</v>
      </c>
      <c r="C527" s="22" t="s">
        <v>733</v>
      </c>
      <c r="D527" s="12" t="s">
        <v>7</v>
      </c>
      <c r="E527" s="10">
        <v>5000</v>
      </c>
      <c r="F527" s="11">
        <v>44021</v>
      </c>
      <c r="G527" s="12" t="s">
        <v>1018</v>
      </c>
      <c r="H527" s="9" t="s">
        <v>1588</v>
      </c>
      <c r="I527" s="9" t="s">
        <v>1589</v>
      </c>
    </row>
    <row r="528" spans="1:9" ht="27" x14ac:dyDescent="0.3">
      <c r="A528" s="12" t="s">
        <v>1598</v>
      </c>
      <c r="B528" s="23" t="s">
        <v>765</v>
      </c>
      <c r="C528" s="22" t="s">
        <v>733</v>
      </c>
      <c r="D528" s="12" t="s">
        <v>7</v>
      </c>
      <c r="E528" s="10">
        <v>225720</v>
      </c>
      <c r="F528" s="11">
        <v>44021</v>
      </c>
      <c r="G528" s="12" t="s">
        <v>1018</v>
      </c>
      <c r="H528" s="9" t="s">
        <v>1588</v>
      </c>
      <c r="I528" s="9" t="s">
        <v>1589</v>
      </c>
    </row>
    <row r="529" spans="1:9" ht="27" x14ac:dyDescent="0.3">
      <c r="A529" s="12" t="s">
        <v>1598</v>
      </c>
      <c r="B529" s="23" t="s">
        <v>807</v>
      </c>
      <c r="C529" s="22" t="s">
        <v>733</v>
      </c>
      <c r="D529" s="12" t="s">
        <v>7</v>
      </c>
      <c r="E529" s="10">
        <v>1606340</v>
      </c>
      <c r="F529" s="11">
        <v>44021</v>
      </c>
      <c r="G529" s="12" t="s">
        <v>1018</v>
      </c>
      <c r="H529" s="9" t="s">
        <v>1588</v>
      </c>
      <c r="I529" s="9" t="s">
        <v>1589</v>
      </c>
    </row>
    <row r="530" spans="1:9" ht="27" x14ac:dyDescent="0.3">
      <c r="A530" s="12" t="s">
        <v>1598</v>
      </c>
      <c r="B530" s="23" t="s">
        <v>765</v>
      </c>
      <c r="C530" s="22" t="s">
        <v>733</v>
      </c>
      <c r="D530" s="12" t="s">
        <v>7</v>
      </c>
      <c r="E530" s="10">
        <v>1639630</v>
      </c>
      <c r="F530" s="11">
        <v>44021</v>
      </c>
      <c r="G530" s="12" t="s">
        <v>1018</v>
      </c>
      <c r="H530" s="9" t="s">
        <v>1588</v>
      </c>
      <c r="I530" s="9" t="s">
        <v>1589</v>
      </c>
    </row>
    <row r="531" spans="1:9" ht="27" x14ac:dyDescent="0.3">
      <c r="A531" s="12" t="s">
        <v>1598</v>
      </c>
      <c r="B531" s="23" t="s">
        <v>974</v>
      </c>
      <c r="C531" s="22" t="s">
        <v>733</v>
      </c>
      <c r="D531" s="12" t="s">
        <v>7</v>
      </c>
      <c r="E531" s="10">
        <v>1093680</v>
      </c>
      <c r="F531" s="11">
        <v>44021</v>
      </c>
      <c r="G531" s="12" t="s">
        <v>1018</v>
      </c>
      <c r="H531" s="9" t="s">
        <v>1588</v>
      </c>
      <c r="I531" s="9" t="s">
        <v>1589</v>
      </c>
    </row>
    <row r="532" spans="1:9" ht="27" x14ac:dyDescent="0.3">
      <c r="A532" s="12" t="s">
        <v>1598</v>
      </c>
      <c r="B532" s="23" t="s">
        <v>894</v>
      </c>
      <c r="C532" s="22" t="s">
        <v>733</v>
      </c>
      <c r="D532" s="12" t="s">
        <v>7</v>
      </c>
      <c r="E532" s="10">
        <v>607620</v>
      </c>
      <c r="F532" s="11">
        <v>44021</v>
      </c>
      <c r="G532" s="12" t="s">
        <v>1018</v>
      </c>
      <c r="H532" s="9" t="s">
        <v>1588</v>
      </c>
      <c r="I532" s="9" t="s">
        <v>1589</v>
      </c>
    </row>
    <row r="533" spans="1:9" ht="27" x14ac:dyDescent="0.3">
      <c r="A533" s="12" t="s">
        <v>1598</v>
      </c>
      <c r="B533" s="23" t="s">
        <v>608</v>
      </c>
      <c r="C533" s="22" t="s">
        <v>733</v>
      </c>
      <c r="D533" s="12" t="s">
        <v>7</v>
      </c>
      <c r="E533" s="10">
        <v>597870</v>
      </c>
      <c r="F533" s="11">
        <v>44021</v>
      </c>
      <c r="G533" s="12" t="s">
        <v>1018</v>
      </c>
      <c r="H533" s="9" t="s">
        <v>1588</v>
      </c>
      <c r="I533" s="9" t="s">
        <v>1589</v>
      </c>
    </row>
    <row r="534" spans="1:9" ht="27" x14ac:dyDescent="0.3">
      <c r="A534" s="12" t="s">
        <v>1598</v>
      </c>
      <c r="B534" s="23" t="s">
        <v>796</v>
      </c>
      <c r="C534" s="22" t="s">
        <v>733</v>
      </c>
      <c r="D534" s="12" t="s">
        <v>7</v>
      </c>
      <c r="E534" s="10">
        <v>878940</v>
      </c>
      <c r="F534" s="11">
        <v>44021</v>
      </c>
      <c r="G534" s="12" t="s">
        <v>1018</v>
      </c>
      <c r="H534" s="9" t="s">
        <v>1588</v>
      </c>
      <c r="I534" s="9" t="s">
        <v>1589</v>
      </c>
    </row>
    <row r="535" spans="1:9" ht="27" x14ac:dyDescent="0.3">
      <c r="A535" s="12" t="s">
        <v>1598</v>
      </c>
      <c r="B535" s="23" t="s">
        <v>734</v>
      </c>
      <c r="C535" s="22" t="s">
        <v>733</v>
      </c>
      <c r="D535" s="12" t="s">
        <v>7</v>
      </c>
      <c r="E535" s="10">
        <v>82890</v>
      </c>
      <c r="F535" s="11">
        <v>44021</v>
      </c>
      <c r="G535" s="12" t="s">
        <v>1018</v>
      </c>
      <c r="H535" s="9" t="s">
        <v>1588</v>
      </c>
      <c r="I535" s="9" t="s">
        <v>1589</v>
      </c>
    </row>
    <row r="536" spans="1:9" ht="27" x14ac:dyDescent="0.3">
      <c r="A536" s="12" t="s">
        <v>1598</v>
      </c>
      <c r="B536" s="23" t="s">
        <v>956</v>
      </c>
      <c r="C536" s="22" t="s">
        <v>733</v>
      </c>
      <c r="D536" s="12" t="s">
        <v>7</v>
      </c>
      <c r="E536" s="10">
        <v>184050</v>
      </c>
      <c r="F536" s="11">
        <v>44021</v>
      </c>
      <c r="G536" s="12" t="s">
        <v>1018</v>
      </c>
      <c r="H536" s="9" t="s">
        <v>1588</v>
      </c>
      <c r="I536" s="9" t="s">
        <v>1589</v>
      </c>
    </row>
    <row r="537" spans="1:9" ht="27" x14ac:dyDescent="0.3">
      <c r="A537" s="12" t="s">
        <v>1598</v>
      </c>
      <c r="B537" s="23" t="s">
        <v>940</v>
      </c>
      <c r="C537" s="22" t="s">
        <v>733</v>
      </c>
      <c r="D537" s="12" t="s">
        <v>7</v>
      </c>
      <c r="E537" s="10">
        <v>186850</v>
      </c>
      <c r="F537" s="11">
        <v>44021</v>
      </c>
      <c r="G537" s="12" t="s">
        <v>1018</v>
      </c>
      <c r="H537" s="9" t="s">
        <v>1588</v>
      </c>
      <c r="I537" s="9" t="s">
        <v>1589</v>
      </c>
    </row>
    <row r="538" spans="1:9" ht="27" x14ac:dyDescent="0.3">
      <c r="A538" s="12" t="s">
        <v>1598</v>
      </c>
      <c r="B538" s="23" t="s">
        <v>743</v>
      </c>
      <c r="C538" s="22" t="s">
        <v>733</v>
      </c>
      <c r="D538" s="12" t="s">
        <v>7</v>
      </c>
      <c r="E538" s="10">
        <v>116280</v>
      </c>
      <c r="F538" s="11">
        <v>44021</v>
      </c>
      <c r="G538" s="12" t="s">
        <v>1018</v>
      </c>
      <c r="H538" s="9" t="s">
        <v>1588</v>
      </c>
      <c r="I538" s="9" t="s">
        <v>1589</v>
      </c>
    </row>
    <row r="539" spans="1:9" ht="27" x14ac:dyDescent="0.3">
      <c r="A539" s="12" t="s">
        <v>1598</v>
      </c>
      <c r="B539" s="23" t="s">
        <v>864</v>
      </c>
      <c r="C539" s="22" t="s">
        <v>733</v>
      </c>
      <c r="D539" s="12" t="s">
        <v>7</v>
      </c>
      <c r="E539" s="10">
        <v>136800</v>
      </c>
      <c r="F539" s="11">
        <v>44021</v>
      </c>
      <c r="G539" s="12" t="s">
        <v>1018</v>
      </c>
      <c r="H539" s="9" t="s">
        <v>1588</v>
      </c>
      <c r="I539" s="9" t="s">
        <v>1589</v>
      </c>
    </row>
    <row r="540" spans="1:9" ht="27" x14ac:dyDescent="0.3">
      <c r="A540" s="12" t="s">
        <v>1598</v>
      </c>
      <c r="B540" s="23" t="s">
        <v>853</v>
      </c>
      <c r="C540" s="22" t="s">
        <v>733</v>
      </c>
      <c r="D540" s="12" t="s">
        <v>7</v>
      </c>
      <c r="E540" s="10">
        <v>359310</v>
      </c>
      <c r="F540" s="11">
        <v>44021</v>
      </c>
      <c r="G540" s="12" t="s">
        <v>1018</v>
      </c>
      <c r="H540" s="9" t="s">
        <v>1588</v>
      </c>
      <c r="I540" s="9" t="s">
        <v>1589</v>
      </c>
    </row>
    <row r="541" spans="1:9" ht="27" x14ac:dyDescent="0.3">
      <c r="A541" s="12" t="s">
        <v>1598</v>
      </c>
      <c r="B541" s="23" t="s">
        <v>923</v>
      </c>
      <c r="C541" s="22" t="s">
        <v>733</v>
      </c>
      <c r="D541" s="12" t="s">
        <v>7</v>
      </c>
      <c r="E541" s="10">
        <v>54400</v>
      </c>
      <c r="F541" s="11">
        <v>44021</v>
      </c>
      <c r="G541" s="12" t="s">
        <v>1018</v>
      </c>
      <c r="H541" s="9" t="s">
        <v>1588</v>
      </c>
      <c r="I541" s="9" t="s">
        <v>1589</v>
      </c>
    </row>
    <row r="542" spans="1:9" ht="27" x14ac:dyDescent="0.3">
      <c r="A542" s="12" t="s">
        <v>1598</v>
      </c>
      <c r="B542" s="23" t="s">
        <v>942</v>
      </c>
      <c r="C542" s="22" t="s">
        <v>733</v>
      </c>
      <c r="D542" s="12" t="s">
        <v>7</v>
      </c>
      <c r="E542" s="10">
        <v>1358880</v>
      </c>
      <c r="F542" s="11">
        <v>44021</v>
      </c>
      <c r="G542" s="12" t="s">
        <v>1018</v>
      </c>
      <c r="H542" s="9" t="s">
        <v>1588</v>
      </c>
      <c r="I542" s="9" t="s">
        <v>1589</v>
      </c>
    </row>
    <row r="543" spans="1:9" ht="27" x14ac:dyDescent="0.3">
      <c r="A543" s="12" t="s">
        <v>1598</v>
      </c>
      <c r="B543" s="23" t="s">
        <v>942</v>
      </c>
      <c r="C543" s="22" t="s">
        <v>733</v>
      </c>
      <c r="D543" s="12" t="s">
        <v>7</v>
      </c>
      <c r="E543" s="10">
        <v>772560</v>
      </c>
      <c r="F543" s="11">
        <v>44021</v>
      </c>
      <c r="G543" s="12" t="s">
        <v>1018</v>
      </c>
      <c r="H543" s="9" t="s">
        <v>1588</v>
      </c>
      <c r="I543" s="9" t="s">
        <v>1589</v>
      </c>
    </row>
    <row r="544" spans="1:9" ht="27" x14ac:dyDescent="0.3">
      <c r="A544" s="12" t="s">
        <v>1598</v>
      </c>
      <c r="B544" s="23" t="s">
        <v>863</v>
      </c>
      <c r="C544" s="22" t="s">
        <v>733</v>
      </c>
      <c r="D544" s="12" t="s">
        <v>7</v>
      </c>
      <c r="E544" s="10">
        <v>55717</v>
      </c>
      <c r="F544" s="11">
        <v>44021</v>
      </c>
      <c r="G544" s="12" t="s">
        <v>1018</v>
      </c>
      <c r="H544" s="9" t="s">
        <v>1588</v>
      </c>
      <c r="I544" s="9" t="s">
        <v>1589</v>
      </c>
    </row>
    <row r="545" spans="1:9" ht="27" x14ac:dyDescent="0.3">
      <c r="A545" s="12" t="s">
        <v>1598</v>
      </c>
      <c r="B545" s="23" t="s">
        <v>939</v>
      </c>
      <c r="C545" s="22" t="s">
        <v>733</v>
      </c>
      <c r="D545" s="12" t="s">
        <v>7</v>
      </c>
      <c r="E545" s="10">
        <v>9885477</v>
      </c>
      <c r="F545" s="11">
        <v>44025</v>
      </c>
      <c r="G545" s="12" t="s">
        <v>1018</v>
      </c>
      <c r="H545" s="9" t="s">
        <v>1588</v>
      </c>
      <c r="I545" s="9" t="s">
        <v>1589</v>
      </c>
    </row>
    <row r="546" spans="1:9" ht="27" x14ac:dyDescent="0.3">
      <c r="A546" s="12" t="s">
        <v>1598</v>
      </c>
      <c r="B546" s="23" t="s">
        <v>819</v>
      </c>
      <c r="C546" s="22" t="s">
        <v>733</v>
      </c>
      <c r="D546" s="12" t="s">
        <v>7</v>
      </c>
      <c r="E546" s="10">
        <v>240000</v>
      </c>
      <c r="F546" s="11">
        <v>44030</v>
      </c>
      <c r="G546" s="12" t="s">
        <v>1018</v>
      </c>
      <c r="H546" s="9" t="s">
        <v>1588</v>
      </c>
      <c r="I546" s="9" t="s">
        <v>1589</v>
      </c>
    </row>
    <row r="547" spans="1:9" ht="27" x14ac:dyDescent="0.3">
      <c r="A547" s="12" t="s">
        <v>1598</v>
      </c>
      <c r="B547" s="23" t="s">
        <v>837</v>
      </c>
      <c r="C547" s="22" t="s">
        <v>733</v>
      </c>
      <c r="D547" s="12" t="s">
        <v>7</v>
      </c>
      <c r="E547" s="10">
        <v>113618</v>
      </c>
      <c r="F547" s="11">
        <v>44055</v>
      </c>
      <c r="G547" s="12" t="s">
        <v>1018</v>
      </c>
      <c r="H547" s="9" t="s">
        <v>1588</v>
      </c>
      <c r="I547" s="9" t="s">
        <v>1589</v>
      </c>
    </row>
    <row r="548" spans="1:9" ht="27" x14ac:dyDescent="0.3">
      <c r="A548" s="12" t="s">
        <v>1598</v>
      </c>
      <c r="B548" s="23" t="s">
        <v>975</v>
      </c>
      <c r="C548" s="22" t="s">
        <v>733</v>
      </c>
      <c r="D548" s="12" t="s">
        <v>7</v>
      </c>
      <c r="E548" s="10">
        <v>35200</v>
      </c>
      <c r="F548" s="11">
        <v>44056</v>
      </c>
      <c r="G548" s="12" t="s">
        <v>1018</v>
      </c>
      <c r="H548" s="9" t="s">
        <v>1588</v>
      </c>
      <c r="I548" s="9" t="s">
        <v>1589</v>
      </c>
    </row>
    <row r="549" spans="1:9" ht="27" x14ac:dyDescent="0.3">
      <c r="A549" s="12" t="s">
        <v>1598</v>
      </c>
      <c r="B549" s="23" t="s">
        <v>975</v>
      </c>
      <c r="C549" s="22" t="s">
        <v>733</v>
      </c>
      <c r="D549" s="12" t="s">
        <v>7</v>
      </c>
      <c r="E549" s="10">
        <v>35200</v>
      </c>
      <c r="F549" s="11">
        <v>44056</v>
      </c>
      <c r="G549" s="12" t="s">
        <v>1018</v>
      </c>
      <c r="H549" s="9" t="s">
        <v>1588</v>
      </c>
      <c r="I549" s="9" t="s">
        <v>1589</v>
      </c>
    </row>
    <row r="550" spans="1:9" ht="27" x14ac:dyDescent="0.3">
      <c r="A550" s="12" t="s">
        <v>1598</v>
      </c>
      <c r="B550" s="23" t="s">
        <v>796</v>
      </c>
      <c r="C550" s="22" t="s">
        <v>733</v>
      </c>
      <c r="D550" s="12" t="s">
        <v>7</v>
      </c>
      <c r="E550" s="10">
        <v>22400</v>
      </c>
      <c r="F550" s="11">
        <v>44056</v>
      </c>
      <c r="G550" s="12" t="s">
        <v>1018</v>
      </c>
      <c r="H550" s="9" t="s">
        <v>1588</v>
      </c>
      <c r="I550" s="9" t="s">
        <v>1589</v>
      </c>
    </row>
    <row r="551" spans="1:9" ht="27" x14ac:dyDescent="0.3">
      <c r="A551" s="12" t="s">
        <v>1598</v>
      </c>
      <c r="B551" s="23" t="s">
        <v>745</v>
      </c>
      <c r="C551" s="22" t="s">
        <v>733</v>
      </c>
      <c r="D551" s="12" t="s">
        <v>7</v>
      </c>
      <c r="E551" s="10">
        <v>83200</v>
      </c>
      <c r="F551" s="11">
        <v>44056</v>
      </c>
      <c r="G551" s="12" t="s">
        <v>1018</v>
      </c>
      <c r="H551" s="9" t="s">
        <v>1588</v>
      </c>
      <c r="I551" s="9" t="s">
        <v>1589</v>
      </c>
    </row>
    <row r="552" spans="1:9" ht="27" x14ac:dyDescent="0.3">
      <c r="A552" s="12" t="s">
        <v>1598</v>
      </c>
      <c r="B552" s="23" t="s">
        <v>856</v>
      </c>
      <c r="C552" s="22" t="s">
        <v>733</v>
      </c>
      <c r="D552" s="12" t="s">
        <v>7</v>
      </c>
      <c r="E552" s="10">
        <v>324800</v>
      </c>
      <c r="F552" s="11">
        <v>44056</v>
      </c>
      <c r="G552" s="12" t="s">
        <v>1018</v>
      </c>
      <c r="H552" s="9" t="s">
        <v>1588</v>
      </c>
      <c r="I552" s="9" t="s">
        <v>1589</v>
      </c>
    </row>
    <row r="553" spans="1:9" ht="27" x14ac:dyDescent="0.3">
      <c r="A553" s="12" t="s">
        <v>1598</v>
      </c>
      <c r="B553" s="23" t="s">
        <v>976</v>
      </c>
      <c r="C553" s="22" t="s">
        <v>733</v>
      </c>
      <c r="D553" s="12" t="s">
        <v>7</v>
      </c>
      <c r="E553" s="10">
        <v>1200</v>
      </c>
      <c r="F553" s="11">
        <v>44056</v>
      </c>
      <c r="G553" s="12" t="s">
        <v>1018</v>
      </c>
      <c r="H553" s="9" t="s">
        <v>1588</v>
      </c>
      <c r="I553" s="9" t="s">
        <v>1589</v>
      </c>
    </row>
    <row r="554" spans="1:9" ht="27" x14ac:dyDescent="0.3">
      <c r="A554" s="12" t="s">
        <v>1598</v>
      </c>
      <c r="B554" s="23" t="s">
        <v>765</v>
      </c>
      <c r="C554" s="22" t="s">
        <v>733</v>
      </c>
      <c r="D554" s="12" t="s">
        <v>7</v>
      </c>
      <c r="E554" s="10">
        <v>47200</v>
      </c>
      <c r="F554" s="11">
        <v>44056</v>
      </c>
      <c r="G554" s="12" t="s">
        <v>1018</v>
      </c>
      <c r="H554" s="9" t="s">
        <v>1588</v>
      </c>
      <c r="I554" s="9" t="s">
        <v>1589</v>
      </c>
    </row>
    <row r="555" spans="1:9" ht="27" x14ac:dyDescent="0.3">
      <c r="A555" s="12" t="s">
        <v>1598</v>
      </c>
      <c r="B555" s="23" t="s">
        <v>884</v>
      </c>
      <c r="C555" s="22" t="s">
        <v>733</v>
      </c>
      <c r="D555" s="12" t="s">
        <v>7</v>
      </c>
      <c r="E555" s="10">
        <v>294000</v>
      </c>
      <c r="F555" s="11">
        <v>44056</v>
      </c>
      <c r="G555" s="12" t="s">
        <v>1018</v>
      </c>
      <c r="H555" s="9" t="s">
        <v>1588</v>
      </c>
      <c r="I555" s="9" t="s">
        <v>1589</v>
      </c>
    </row>
    <row r="556" spans="1:9" ht="27" x14ac:dyDescent="0.3">
      <c r="A556" s="12" t="s">
        <v>1598</v>
      </c>
      <c r="B556" s="23" t="s">
        <v>801</v>
      </c>
      <c r="C556" s="22" t="s">
        <v>733</v>
      </c>
      <c r="D556" s="12" t="s">
        <v>7</v>
      </c>
      <c r="E556" s="10">
        <v>391200</v>
      </c>
      <c r="F556" s="11">
        <v>44056</v>
      </c>
      <c r="G556" s="12" t="s">
        <v>1018</v>
      </c>
      <c r="H556" s="9" t="s">
        <v>1588</v>
      </c>
      <c r="I556" s="9" t="s">
        <v>1589</v>
      </c>
    </row>
    <row r="557" spans="1:9" ht="27" x14ac:dyDescent="0.3">
      <c r="A557" s="12" t="s">
        <v>1598</v>
      </c>
      <c r="B557" s="23" t="s">
        <v>960</v>
      </c>
      <c r="C557" s="22" t="s">
        <v>733</v>
      </c>
      <c r="D557" s="12" t="s">
        <v>7</v>
      </c>
      <c r="E557" s="10">
        <v>376000</v>
      </c>
      <c r="F557" s="11">
        <v>44056</v>
      </c>
      <c r="G557" s="12" t="s">
        <v>1018</v>
      </c>
      <c r="H557" s="9" t="s">
        <v>1588</v>
      </c>
      <c r="I557" s="9" t="s">
        <v>1589</v>
      </c>
    </row>
    <row r="558" spans="1:9" ht="27" x14ac:dyDescent="0.3">
      <c r="A558" s="12" t="s">
        <v>1598</v>
      </c>
      <c r="B558" s="23" t="s">
        <v>776</v>
      </c>
      <c r="C558" s="22" t="s">
        <v>733</v>
      </c>
      <c r="D558" s="12" t="s">
        <v>7</v>
      </c>
      <c r="E558" s="10">
        <v>185200</v>
      </c>
      <c r="F558" s="11">
        <v>44056</v>
      </c>
      <c r="G558" s="12" t="s">
        <v>1018</v>
      </c>
      <c r="H558" s="9" t="s">
        <v>1588</v>
      </c>
      <c r="I558" s="9" t="s">
        <v>1589</v>
      </c>
    </row>
    <row r="559" spans="1:9" ht="27" x14ac:dyDescent="0.3">
      <c r="A559" s="12" t="s">
        <v>1598</v>
      </c>
      <c r="B559" s="23" t="s">
        <v>977</v>
      </c>
      <c r="C559" s="22" t="s">
        <v>733</v>
      </c>
      <c r="D559" s="12" t="s">
        <v>7</v>
      </c>
      <c r="E559" s="10">
        <v>1617600</v>
      </c>
      <c r="F559" s="11">
        <v>44056</v>
      </c>
      <c r="G559" s="12" t="s">
        <v>1018</v>
      </c>
      <c r="H559" s="9" t="s">
        <v>1588</v>
      </c>
      <c r="I559" s="9" t="s">
        <v>1589</v>
      </c>
    </row>
    <row r="560" spans="1:9" ht="27" x14ac:dyDescent="0.3">
      <c r="A560" s="12" t="s">
        <v>1598</v>
      </c>
      <c r="B560" s="23" t="s">
        <v>775</v>
      </c>
      <c r="C560" s="22" t="s">
        <v>733</v>
      </c>
      <c r="D560" s="12" t="s">
        <v>7</v>
      </c>
      <c r="E560" s="10">
        <v>19200</v>
      </c>
      <c r="F560" s="11">
        <v>44056</v>
      </c>
      <c r="G560" s="12" t="s">
        <v>1018</v>
      </c>
      <c r="H560" s="9" t="s">
        <v>1588</v>
      </c>
      <c r="I560" s="9" t="s">
        <v>1589</v>
      </c>
    </row>
    <row r="561" spans="1:9" ht="27" x14ac:dyDescent="0.3">
      <c r="A561" s="12" t="s">
        <v>1598</v>
      </c>
      <c r="B561" s="23" t="s">
        <v>776</v>
      </c>
      <c r="C561" s="22" t="s">
        <v>733</v>
      </c>
      <c r="D561" s="12" t="s">
        <v>7</v>
      </c>
      <c r="E561" s="10">
        <v>572000</v>
      </c>
      <c r="F561" s="11">
        <v>44056</v>
      </c>
      <c r="G561" s="12" t="s">
        <v>1018</v>
      </c>
      <c r="H561" s="9" t="s">
        <v>1588</v>
      </c>
      <c r="I561" s="9" t="s">
        <v>1589</v>
      </c>
    </row>
    <row r="562" spans="1:9" ht="27" x14ac:dyDescent="0.3">
      <c r="A562" s="12" t="s">
        <v>1598</v>
      </c>
      <c r="B562" s="23" t="s">
        <v>942</v>
      </c>
      <c r="C562" s="22" t="s">
        <v>733</v>
      </c>
      <c r="D562" s="12" t="s">
        <v>7</v>
      </c>
      <c r="E562" s="10">
        <v>29600</v>
      </c>
      <c r="F562" s="11">
        <v>44056</v>
      </c>
      <c r="G562" s="12" t="s">
        <v>1018</v>
      </c>
      <c r="H562" s="9" t="s">
        <v>1588</v>
      </c>
      <c r="I562" s="9" t="s">
        <v>1589</v>
      </c>
    </row>
    <row r="563" spans="1:9" ht="27" x14ac:dyDescent="0.3">
      <c r="A563" s="12" t="s">
        <v>1598</v>
      </c>
      <c r="B563" s="23" t="s">
        <v>743</v>
      </c>
      <c r="C563" s="22" t="s">
        <v>733</v>
      </c>
      <c r="D563" s="12" t="s">
        <v>7</v>
      </c>
      <c r="E563" s="10">
        <v>399200</v>
      </c>
      <c r="F563" s="11">
        <v>44056</v>
      </c>
      <c r="G563" s="12" t="s">
        <v>1018</v>
      </c>
      <c r="H563" s="9" t="s">
        <v>1588</v>
      </c>
      <c r="I563" s="9" t="s">
        <v>1589</v>
      </c>
    </row>
    <row r="564" spans="1:9" ht="27" x14ac:dyDescent="0.3">
      <c r="A564" s="12" t="s">
        <v>1598</v>
      </c>
      <c r="B564" s="23" t="s">
        <v>743</v>
      </c>
      <c r="C564" s="22" t="s">
        <v>733</v>
      </c>
      <c r="D564" s="12" t="s">
        <v>7</v>
      </c>
      <c r="E564" s="10">
        <v>441200</v>
      </c>
      <c r="F564" s="11">
        <v>44056</v>
      </c>
      <c r="G564" s="12" t="s">
        <v>1018</v>
      </c>
      <c r="H564" s="9" t="s">
        <v>1588</v>
      </c>
      <c r="I564" s="9" t="s">
        <v>1589</v>
      </c>
    </row>
    <row r="565" spans="1:9" ht="27" x14ac:dyDescent="0.3">
      <c r="A565" s="12" t="s">
        <v>1598</v>
      </c>
      <c r="B565" s="23" t="s">
        <v>953</v>
      </c>
      <c r="C565" s="22" t="s">
        <v>733</v>
      </c>
      <c r="D565" s="12" t="s">
        <v>7</v>
      </c>
      <c r="E565" s="10">
        <v>196800</v>
      </c>
      <c r="F565" s="11">
        <v>44056</v>
      </c>
      <c r="G565" s="12" t="s">
        <v>1018</v>
      </c>
      <c r="H565" s="9" t="s">
        <v>1588</v>
      </c>
      <c r="I565" s="9" t="s">
        <v>1589</v>
      </c>
    </row>
    <row r="566" spans="1:9" ht="27" x14ac:dyDescent="0.3">
      <c r="A566" s="12" t="s">
        <v>1598</v>
      </c>
      <c r="B566" s="23" t="s">
        <v>765</v>
      </c>
      <c r="C566" s="22" t="s">
        <v>733</v>
      </c>
      <c r="D566" s="12" t="s">
        <v>7</v>
      </c>
      <c r="E566" s="10">
        <v>200800</v>
      </c>
      <c r="F566" s="11">
        <v>44056</v>
      </c>
      <c r="G566" s="12" t="s">
        <v>1018</v>
      </c>
      <c r="H566" s="9" t="s">
        <v>1588</v>
      </c>
      <c r="I566" s="9" t="s">
        <v>1589</v>
      </c>
    </row>
    <row r="567" spans="1:9" ht="27" x14ac:dyDescent="0.3">
      <c r="A567" s="12" t="s">
        <v>1598</v>
      </c>
      <c r="B567" s="23" t="s">
        <v>978</v>
      </c>
      <c r="C567" s="22" t="s">
        <v>733</v>
      </c>
      <c r="D567" s="12" t="s">
        <v>7</v>
      </c>
      <c r="E567" s="10">
        <v>32000</v>
      </c>
      <c r="F567" s="11">
        <v>44070</v>
      </c>
      <c r="G567" s="12" t="s">
        <v>1018</v>
      </c>
      <c r="H567" s="9" t="s">
        <v>1588</v>
      </c>
      <c r="I567" s="9" t="s">
        <v>1589</v>
      </c>
    </row>
    <row r="568" spans="1:9" ht="27" x14ac:dyDescent="0.3">
      <c r="A568" s="12" t="s">
        <v>1598</v>
      </c>
      <c r="B568" s="23" t="s">
        <v>769</v>
      </c>
      <c r="C568" s="22" t="s">
        <v>733</v>
      </c>
      <c r="D568" s="12" t="s">
        <v>7</v>
      </c>
      <c r="E568" s="10">
        <v>400000</v>
      </c>
      <c r="F568" s="11">
        <v>44070</v>
      </c>
      <c r="G568" s="12" t="s">
        <v>1018</v>
      </c>
      <c r="H568" s="9" t="s">
        <v>1588</v>
      </c>
      <c r="I568" s="9" t="s">
        <v>1589</v>
      </c>
    </row>
    <row r="569" spans="1:9" ht="27" x14ac:dyDescent="0.3">
      <c r="A569" s="12" t="s">
        <v>1598</v>
      </c>
      <c r="B569" s="23" t="s">
        <v>826</v>
      </c>
      <c r="C569" s="22" t="s">
        <v>733</v>
      </c>
      <c r="D569" s="12" t="s">
        <v>7</v>
      </c>
      <c r="E569" s="10">
        <v>215000</v>
      </c>
      <c r="F569" s="11">
        <v>44110</v>
      </c>
      <c r="G569" s="12" t="s">
        <v>1018</v>
      </c>
      <c r="H569" s="9" t="s">
        <v>1588</v>
      </c>
      <c r="I569" s="9" t="s">
        <v>1589</v>
      </c>
    </row>
    <row r="570" spans="1:9" ht="27" x14ac:dyDescent="0.3">
      <c r="A570" s="12" t="s">
        <v>1598</v>
      </c>
      <c r="B570" s="23" t="s">
        <v>750</v>
      </c>
      <c r="C570" s="22" t="s">
        <v>733</v>
      </c>
      <c r="D570" s="12" t="s">
        <v>7</v>
      </c>
      <c r="E570" s="10">
        <v>250000</v>
      </c>
      <c r="F570" s="11">
        <v>44110</v>
      </c>
      <c r="G570" s="12" t="s">
        <v>1018</v>
      </c>
      <c r="H570" s="9" t="s">
        <v>1588</v>
      </c>
      <c r="I570" s="9" t="s">
        <v>1589</v>
      </c>
    </row>
    <row r="571" spans="1:9" ht="27" x14ac:dyDescent="0.3">
      <c r="A571" s="12" t="s">
        <v>1598</v>
      </c>
      <c r="B571" s="23" t="s">
        <v>929</v>
      </c>
      <c r="C571" s="22" t="s">
        <v>733</v>
      </c>
      <c r="D571" s="12" t="s">
        <v>7</v>
      </c>
      <c r="E571" s="10">
        <v>1500000</v>
      </c>
      <c r="F571" s="11">
        <v>44110</v>
      </c>
      <c r="G571" s="12" t="s">
        <v>1018</v>
      </c>
      <c r="H571" s="9" t="s">
        <v>1588</v>
      </c>
      <c r="I571" s="9" t="s">
        <v>1589</v>
      </c>
    </row>
    <row r="572" spans="1:9" ht="27" x14ac:dyDescent="0.3">
      <c r="A572" s="12" t="s">
        <v>1598</v>
      </c>
      <c r="B572" s="23" t="s">
        <v>979</v>
      </c>
      <c r="C572" s="22" t="s">
        <v>733</v>
      </c>
      <c r="D572" s="12" t="s">
        <v>7</v>
      </c>
      <c r="E572" s="10">
        <v>300000</v>
      </c>
      <c r="F572" s="11">
        <v>44110</v>
      </c>
      <c r="G572" s="12" t="s">
        <v>1018</v>
      </c>
      <c r="H572" s="9" t="s">
        <v>1588</v>
      </c>
      <c r="I572" s="9" t="s">
        <v>1589</v>
      </c>
    </row>
    <row r="573" spans="1:9" ht="27" x14ac:dyDescent="0.3">
      <c r="A573" s="12" t="s">
        <v>1598</v>
      </c>
      <c r="B573" s="23" t="s">
        <v>800</v>
      </c>
      <c r="C573" s="22" t="s">
        <v>733</v>
      </c>
      <c r="D573" s="12" t="s">
        <v>7</v>
      </c>
      <c r="E573" s="10">
        <v>135750</v>
      </c>
      <c r="F573" s="11">
        <v>44111</v>
      </c>
      <c r="G573" s="12" t="s">
        <v>1018</v>
      </c>
      <c r="H573" s="9" t="s">
        <v>1588</v>
      </c>
      <c r="I573" s="9" t="s">
        <v>1589</v>
      </c>
    </row>
    <row r="574" spans="1:9" ht="27" x14ac:dyDescent="0.3">
      <c r="A574" s="12" t="s">
        <v>1598</v>
      </c>
      <c r="B574" s="23" t="s">
        <v>980</v>
      </c>
      <c r="C574" s="22" t="s">
        <v>733</v>
      </c>
      <c r="D574" s="12" t="s">
        <v>7</v>
      </c>
      <c r="E574" s="10">
        <v>213100</v>
      </c>
      <c r="F574" s="11">
        <v>44111</v>
      </c>
      <c r="G574" s="12" t="s">
        <v>1018</v>
      </c>
      <c r="H574" s="9" t="s">
        <v>1588</v>
      </c>
      <c r="I574" s="9" t="s">
        <v>1589</v>
      </c>
    </row>
    <row r="575" spans="1:9" ht="27" x14ac:dyDescent="0.3">
      <c r="A575" s="12" t="s">
        <v>1598</v>
      </c>
      <c r="B575" s="23" t="s">
        <v>981</v>
      </c>
      <c r="C575" s="22" t="s">
        <v>733</v>
      </c>
      <c r="D575" s="12" t="s">
        <v>7</v>
      </c>
      <c r="E575" s="10">
        <v>303600</v>
      </c>
      <c r="F575" s="11">
        <v>44111</v>
      </c>
      <c r="G575" s="12" t="s">
        <v>1018</v>
      </c>
      <c r="H575" s="9" t="s">
        <v>1588</v>
      </c>
      <c r="I575" s="9" t="s">
        <v>1589</v>
      </c>
    </row>
    <row r="576" spans="1:9" ht="27" x14ac:dyDescent="0.3">
      <c r="A576" s="12" t="s">
        <v>1598</v>
      </c>
      <c r="B576" s="23" t="s">
        <v>838</v>
      </c>
      <c r="C576" s="22" t="s">
        <v>733</v>
      </c>
      <c r="D576" s="12" t="s">
        <v>7</v>
      </c>
      <c r="E576" s="10">
        <v>11200</v>
      </c>
      <c r="F576" s="11">
        <v>44122</v>
      </c>
      <c r="G576" s="12" t="s">
        <v>1018</v>
      </c>
      <c r="H576" s="9" t="s">
        <v>1588</v>
      </c>
      <c r="I576" s="9" t="s">
        <v>1589</v>
      </c>
    </row>
    <row r="577" spans="1:9" ht="27" x14ac:dyDescent="0.3">
      <c r="A577" s="12" t="s">
        <v>1598</v>
      </c>
      <c r="B577" s="23" t="s">
        <v>752</v>
      </c>
      <c r="C577" s="22" t="s">
        <v>733</v>
      </c>
      <c r="D577" s="12" t="s">
        <v>7</v>
      </c>
      <c r="E577" s="10">
        <v>196500</v>
      </c>
      <c r="F577" s="11">
        <v>44123</v>
      </c>
      <c r="G577" s="12" t="s">
        <v>1018</v>
      </c>
      <c r="H577" s="9" t="s">
        <v>1588</v>
      </c>
      <c r="I577" s="9" t="s">
        <v>1589</v>
      </c>
    </row>
    <row r="578" spans="1:9" ht="27" x14ac:dyDescent="0.3">
      <c r="A578" s="12" t="s">
        <v>1598</v>
      </c>
      <c r="B578" s="23" t="s">
        <v>982</v>
      </c>
      <c r="C578" s="22" t="s">
        <v>733</v>
      </c>
      <c r="D578" s="12" t="s">
        <v>7</v>
      </c>
      <c r="E578" s="10">
        <v>2400</v>
      </c>
      <c r="F578" s="11">
        <v>44123</v>
      </c>
      <c r="G578" s="12" t="s">
        <v>1018</v>
      </c>
      <c r="H578" s="9" t="s">
        <v>1588</v>
      </c>
      <c r="I578" s="9" t="s">
        <v>1589</v>
      </c>
    </row>
    <row r="579" spans="1:9" ht="27" x14ac:dyDescent="0.3">
      <c r="A579" s="12" t="s">
        <v>1598</v>
      </c>
      <c r="B579" s="23" t="s">
        <v>817</v>
      </c>
      <c r="C579" s="22" t="s">
        <v>733</v>
      </c>
      <c r="D579" s="12" t="s">
        <v>7</v>
      </c>
      <c r="E579" s="10">
        <v>2800</v>
      </c>
      <c r="F579" s="11">
        <v>44123</v>
      </c>
      <c r="G579" s="12" t="s">
        <v>1018</v>
      </c>
      <c r="H579" s="9" t="s">
        <v>1588</v>
      </c>
      <c r="I579" s="9" t="s">
        <v>1589</v>
      </c>
    </row>
    <row r="580" spans="1:9" ht="27" x14ac:dyDescent="0.3">
      <c r="A580" s="12" t="s">
        <v>1598</v>
      </c>
      <c r="B580" s="23" t="s">
        <v>910</v>
      </c>
      <c r="C580" s="22" t="s">
        <v>733</v>
      </c>
      <c r="D580" s="12" t="s">
        <v>7</v>
      </c>
      <c r="E580" s="10">
        <v>150400</v>
      </c>
      <c r="F580" s="11">
        <v>44123</v>
      </c>
      <c r="G580" s="12" t="s">
        <v>1018</v>
      </c>
      <c r="H580" s="9" t="s">
        <v>1588</v>
      </c>
      <c r="I580" s="9" t="s">
        <v>1589</v>
      </c>
    </row>
    <row r="581" spans="1:9" ht="27" x14ac:dyDescent="0.3">
      <c r="A581" s="12" t="s">
        <v>1598</v>
      </c>
      <c r="B581" s="23" t="s">
        <v>983</v>
      </c>
      <c r="C581" s="22" t="s">
        <v>733</v>
      </c>
      <c r="D581" s="12" t="s">
        <v>7</v>
      </c>
      <c r="E581" s="10">
        <v>6600</v>
      </c>
      <c r="F581" s="11">
        <v>44123</v>
      </c>
      <c r="G581" s="12" t="s">
        <v>1018</v>
      </c>
      <c r="H581" s="9" t="s">
        <v>1588</v>
      </c>
      <c r="I581" s="9" t="s">
        <v>1589</v>
      </c>
    </row>
    <row r="582" spans="1:9" ht="27" x14ac:dyDescent="0.3">
      <c r="A582" s="12" t="s">
        <v>1598</v>
      </c>
      <c r="B582" s="23" t="s">
        <v>817</v>
      </c>
      <c r="C582" s="22" t="s">
        <v>733</v>
      </c>
      <c r="D582" s="12" t="s">
        <v>7</v>
      </c>
      <c r="E582" s="10">
        <v>2800</v>
      </c>
      <c r="F582" s="11">
        <v>44123</v>
      </c>
      <c r="G582" s="12" t="s">
        <v>1018</v>
      </c>
      <c r="H582" s="9" t="s">
        <v>1588</v>
      </c>
      <c r="I582" s="9" t="s">
        <v>1589</v>
      </c>
    </row>
    <row r="583" spans="1:9" ht="27" x14ac:dyDescent="0.3">
      <c r="A583" s="12" t="s">
        <v>1598</v>
      </c>
      <c r="B583" s="23" t="s">
        <v>910</v>
      </c>
      <c r="C583" s="22" t="s">
        <v>733</v>
      </c>
      <c r="D583" s="12" t="s">
        <v>7</v>
      </c>
      <c r="E583" s="10">
        <v>150400</v>
      </c>
      <c r="F583" s="11">
        <v>44123</v>
      </c>
      <c r="G583" s="12" t="s">
        <v>1018</v>
      </c>
      <c r="H583" s="9" t="s">
        <v>1588</v>
      </c>
      <c r="I583" s="9" t="s">
        <v>1589</v>
      </c>
    </row>
    <row r="584" spans="1:9" ht="27" x14ac:dyDescent="0.3">
      <c r="A584" s="12" t="s">
        <v>1598</v>
      </c>
      <c r="B584" s="23" t="s">
        <v>873</v>
      </c>
      <c r="C584" s="22" t="s">
        <v>733</v>
      </c>
      <c r="D584" s="12" t="s">
        <v>7</v>
      </c>
      <c r="E584" s="10">
        <v>10200</v>
      </c>
      <c r="F584" s="11">
        <v>44123</v>
      </c>
      <c r="G584" s="12" t="s">
        <v>1018</v>
      </c>
      <c r="H584" s="9" t="s">
        <v>1588</v>
      </c>
      <c r="I584" s="9" t="s">
        <v>1589</v>
      </c>
    </row>
    <row r="585" spans="1:9" ht="27" x14ac:dyDescent="0.3">
      <c r="A585" s="12" t="s">
        <v>1598</v>
      </c>
      <c r="B585" s="23" t="s">
        <v>984</v>
      </c>
      <c r="C585" s="22" t="s">
        <v>733</v>
      </c>
      <c r="D585" s="12" t="s">
        <v>7</v>
      </c>
      <c r="E585" s="10">
        <v>40000</v>
      </c>
      <c r="F585" s="11">
        <v>44123</v>
      </c>
      <c r="G585" s="12" t="s">
        <v>1018</v>
      </c>
      <c r="H585" s="9" t="s">
        <v>1588</v>
      </c>
      <c r="I585" s="9" t="s">
        <v>1589</v>
      </c>
    </row>
    <row r="586" spans="1:9" ht="27" x14ac:dyDescent="0.3">
      <c r="A586" s="12" t="s">
        <v>1598</v>
      </c>
      <c r="B586" s="23" t="s">
        <v>985</v>
      </c>
      <c r="C586" s="22" t="s">
        <v>733</v>
      </c>
      <c r="D586" s="12" t="s">
        <v>7</v>
      </c>
      <c r="E586" s="10">
        <v>11200</v>
      </c>
      <c r="F586" s="11">
        <v>44123</v>
      </c>
      <c r="G586" s="12" t="s">
        <v>1018</v>
      </c>
      <c r="H586" s="9" t="s">
        <v>1588</v>
      </c>
      <c r="I586" s="9" t="s">
        <v>1589</v>
      </c>
    </row>
    <row r="587" spans="1:9" ht="27" x14ac:dyDescent="0.3">
      <c r="A587" s="12" t="s">
        <v>1598</v>
      </c>
      <c r="B587" s="23" t="s">
        <v>986</v>
      </c>
      <c r="C587" s="22" t="s">
        <v>733</v>
      </c>
      <c r="D587" s="12" t="s">
        <v>7</v>
      </c>
      <c r="E587" s="10">
        <v>778400</v>
      </c>
      <c r="F587" s="11">
        <v>44123</v>
      </c>
      <c r="G587" s="12" t="s">
        <v>1018</v>
      </c>
      <c r="H587" s="9" t="s">
        <v>1588</v>
      </c>
      <c r="I587" s="9" t="s">
        <v>1589</v>
      </c>
    </row>
    <row r="588" spans="1:9" ht="27" x14ac:dyDescent="0.3">
      <c r="A588" s="12" t="s">
        <v>1598</v>
      </c>
      <c r="B588" s="23" t="s">
        <v>746</v>
      </c>
      <c r="C588" s="22" t="s">
        <v>733</v>
      </c>
      <c r="D588" s="12" t="s">
        <v>7</v>
      </c>
      <c r="E588" s="10">
        <v>334400</v>
      </c>
      <c r="F588" s="11">
        <v>44123</v>
      </c>
      <c r="G588" s="12" t="s">
        <v>1018</v>
      </c>
      <c r="H588" s="9" t="s">
        <v>1588</v>
      </c>
      <c r="I588" s="9" t="s">
        <v>1589</v>
      </c>
    </row>
    <row r="589" spans="1:9" ht="27" x14ac:dyDescent="0.3">
      <c r="A589" s="12" t="s">
        <v>1598</v>
      </c>
      <c r="B589" s="23" t="s">
        <v>854</v>
      </c>
      <c r="C589" s="22" t="s">
        <v>733</v>
      </c>
      <c r="D589" s="12" t="s">
        <v>7</v>
      </c>
      <c r="E589" s="10">
        <v>16200</v>
      </c>
      <c r="F589" s="11">
        <v>44123</v>
      </c>
      <c r="G589" s="12" t="s">
        <v>1018</v>
      </c>
      <c r="H589" s="9" t="s">
        <v>1588</v>
      </c>
      <c r="I589" s="9" t="s">
        <v>1589</v>
      </c>
    </row>
    <row r="590" spans="1:9" ht="27" x14ac:dyDescent="0.3">
      <c r="A590" s="12" t="s">
        <v>1598</v>
      </c>
      <c r="B590" s="23" t="s">
        <v>987</v>
      </c>
      <c r="C590" s="22" t="s">
        <v>733</v>
      </c>
      <c r="D590" s="12" t="s">
        <v>7</v>
      </c>
      <c r="E590" s="10">
        <v>104400</v>
      </c>
      <c r="F590" s="11">
        <v>44123</v>
      </c>
      <c r="G590" s="12" t="s">
        <v>1018</v>
      </c>
      <c r="H590" s="9" t="s">
        <v>1588</v>
      </c>
      <c r="I590" s="9" t="s">
        <v>1589</v>
      </c>
    </row>
    <row r="591" spans="1:9" ht="27" x14ac:dyDescent="0.3">
      <c r="A591" s="12" t="s">
        <v>1598</v>
      </c>
      <c r="B591" s="23" t="s">
        <v>803</v>
      </c>
      <c r="C591" s="22" t="s">
        <v>733</v>
      </c>
      <c r="D591" s="12" t="s">
        <v>7</v>
      </c>
      <c r="E591" s="10">
        <v>166500</v>
      </c>
      <c r="F591" s="11">
        <v>44123</v>
      </c>
      <c r="G591" s="12" t="s">
        <v>1018</v>
      </c>
      <c r="H591" s="9" t="s">
        <v>1588</v>
      </c>
      <c r="I591" s="9" t="s">
        <v>1589</v>
      </c>
    </row>
    <row r="592" spans="1:9" ht="27" x14ac:dyDescent="0.3">
      <c r="A592" s="12" t="s">
        <v>1598</v>
      </c>
      <c r="B592" s="23" t="s">
        <v>1599</v>
      </c>
      <c r="C592" s="22" t="s">
        <v>733</v>
      </c>
      <c r="D592" s="12" t="s">
        <v>7</v>
      </c>
      <c r="E592" s="10">
        <v>513570</v>
      </c>
      <c r="F592" s="11">
        <v>44123</v>
      </c>
      <c r="G592" s="12" t="s">
        <v>1018</v>
      </c>
      <c r="H592" s="9" t="s">
        <v>1588</v>
      </c>
      <c r="I592" s="9" t="s">
        <v>1589</v>
      </c>
    </row>
    <row r="593" spans="1:9" ht="27" x14ac:dyDescent="0.3">
      <c r="A593" s="12" t="s">
        <v>1598</v>
      </c>
      <c r="B593" s="23" t="s">
        <v>765</v>
      </c>
      <c r="C593" s="22" t="s">
        <v>733</v>
      </c>
      <c r="D593" s="12" t="s">
        <v>7</v>
      </c>
      <c r="E593" s="10">
        <v>1330900</v>
      </c>
      <c r="F593" s="11">
        <v>44123</v>
      </c>
      <c r="G593" s="12" t="s">
        <v>1018</v>
      </c>
      <c r="H593" s="9" t="s">
        <v>1588</v>
      </c>
      <c r="I593" s="9" t="s">
        <v>1589</v>
      </c>
    </row>
    <row r="594" spans="1:9" ht="27" x14ac:dyDescent="0.3">
      <c r="A594" s="12" t="s">
        <v>1598</v>
      </c>
      <c r="B594" s="23" t="s">
        <v>972</v>
      </c>
      <c r="C594" s="22" t="s">
        <v>733</v>
      </c>
      <c r="D594" s="12" t="s">
        <v>7</v>
      </c>
      <c r="E594" s="10">
        <v>1567500</v>
      </c>
      <c r="F594" s="11">
        <v>44123</v>
      </c>
      <c r="G594" s="12" t="s">
        <v>1018</v>
      </c>
      <c r="H594" s="9" t="s">
        <v>1588</v>
      </c>
      <c r="I594" s="9" t="s">
        <v>1589</v>
      </c>
    </row>
    <row r="595" spans="1:9" ht="27" x14ac:dyDescent="0.3">
      <c r="A595" s="12" t="s">
        <v>1598</v>
      </c>
      <c r="B595" s="23" t="s">
        <v>796</v>
      </c>
      <c r="C595" s="22" t="s">
        <v>733</v>
      </c>
      <c r="D595" s="12" t="s">
        <v>7</v>
      </c>
      <c r="E595" s="10">
        <v>190400</v>
      </c>
      <c r="F595" s="11">
        <v>44123</v>
      </c>
      <c r="G595" s="12" t="s">
        <v>1018</v>
      </c>
      <c r="H595" s="9" t="s">
        <v>1588</v>
      </c>
      <c r="I595" s="9" t="s">
        <v>1589</v>
      </c>
    </row>
    <row r="596" spans="1:9" ht="27" x14ac:dyDescent="0.3">
      <c r="A596" s="12" t="s">
        <v>1598</v>
      </c>
      <c r="B596" s="23" t="s">
        <v>988</v>
      </c>
      <c r="C596" s="22" t="s">
        <v>733</v>
      </c>
      <c r="D596" s="12" t="s">
        <v>7</v>
      </c>
      <c r="E596" s="10">
        <v>970400</v>
      </c>
      <c r="F596" s="11">
        <v>44123</v>
      </c>
      <c r="G596" s="12" t="s">
        <v>1018</v>
      </c>
      <c r="H596" s="9" t="s">
        <v>1588</v>
      </c>
      <c r="I596" s="9" t="s">
        <v>1589</v>
      </c>
    </row>
    <row r="597" spans="1:9" ht="27" x14ac:dyDescent="0.3">
      <c r="A597" s="12" t="s">
        <v>1598</v>
      </c>
      <c r="B597" s="23" t="s">
        <v>840</v>
      </c>
      <c r="C597" s="22" t="s">
        <v>733</v>
      </c>
      <c r="D597" s="12" t="s">
        <v>7</v>
      </c>
      <c r="E597" s="10">
        <v>8800</v>
      </c>
      <c r="F597" s="11">
        <v>44123</v>
      </c>
      <c r="G597" s="12" t="s">
        <v>1018</v>
      </c>
      <c r="H597" s="9" t="s">
        <v>1588</v>
      </c>
      <c r="I597" s="9" t="s">
        <v>1589</v>
      </c>
    </row>
    <row r="598" spans="1:9" ht="27" x14ac:dyDescent="0.3">
      <c r="A598" s="12" t="s">
        <v>1598</v>
      </c>
      <c r="B598" s="23" t="s">
        <v>989</v>
      </c>
      <c r="C598" s="22" t="s">
        <v>733</v>
      </c>
      <c r="D598" s="12" t="s">
        <v>7</v>
      </c>
      <c r="E598" s="10">
        <v>38400</v>
      </c>
      <c r="F598" s="11">
        <v>44123</v>
      </c>
      <c r="G598" s="12" t="s">
        <v>1018</v>
      </c>
      <c r="H598" s="9" t="s">
        <v>1588</v>
      </c>
      <c r="I598" s="9" t="s">
        <v>1589</v>
      </c>
    </row>
    <row r="599" spans="1:9" ht="27" x14ac:dyDescent="0.3">
      <c r="A599" s="12" t="s">
        <v>1598</v>
      </c>
      <c r="B599" s="23" t="s">
        <v>775</v>
      </c>
      <c r="C599" s="22" t="s">
        <v>733</v>
      </c>
      <c r="D599" s="12" t="s">
        <v>7</v>
      </c>
      <c r="E599" s="10">
        <v>281600</v>
      </c>
      <c r="F599" s="11">
        <v>44123</v>
      </c>
      <c r="G599" s="12" t="s">
        <v>1018</v>
      </c>
      <c r="H599" s="9" t="s">
        <v>1588</v>
      </c>
      <c r="I599" s="9" t="s">
        <v>1589</v>
      </c>
    </row>
    <row r="600" spans="1:9" ht="27" x14ac:dyDescent="0.3">
      <c r="A600" s="12" t="s">
        <v>1598</v>
      </c>
      <c r="B600" s="23" t="s">
        <v>990</v>
      </c>
      <c r="C600" s="22" t="s">
        <v>733</v>
      </c>
      <c r="D600" s="12" t="s">
        <v>7</v>
      </c>
      <c r="E600" s="10">
        <v>7200</v>
      </c>
      <c r="F600" s="11">
        <v>44123</v>
      </c>
      <c r="G600" s="12" t="s">
        <v>1018</v>
      </c>
      <c r="H600" s="9" t="s">
        <v>1588</v>
      </c>
      <c r="I600" s="9" t="s">
        <v>1589</v>
      </c>
    </row>
    <row r="601" spans="1:9" ht="27" x14ac:dyDescent="0.3">
      <c r="A601" s="12" t="s">
        <v>1598</v>
      </c>
      <c r="B601" s="23" t="s">
        <v>991</v>
      </c>
      <c r="C601" s="22" t="s">
        <v>733</v>
      </c>
      <c r="D601" s="12" t="s">
        <v>7</v>
      </c>
      <c r="E601" s="10">
        <v>32800</v>
      </c>
      <c r="F601" s="11">
        <v>44123</v>
      </c>
      <c r="G601" s="12" t="s">
        <v>1018</v>
      </c>
      <c r="H601" s="9" t="s">
        <v>1588</v>
      </c>
      <c r="I601" s="9" t="s">
        <v>1589</v>
      </c>
    </row>
    <row r="602" spans="1:9" ht="27" x14ac:dyDescent="0.3">
      <c r="A602" s="12" t="s">
        <v>1598</v>
      </c>
      <c r="B602" s="23" t="s">
        <v>992</v>
      </c>
      <c r="C602" s="22" t="s">
        <v>733</v>
      </c>
      <c r="D602" s="12" t="s">
        <v>7</v>
      </c>
      <c r="E602" s="10">
        <v>21200</v>
      </c>
      <c r="F602" s="11">
        <v>44123</v>
      </c>
      <c r="G602" s="12" t="s">
        <v>1018</v>
      </c>
      <c r="H602" s="9" t="s">
        <v>1588</v>
      </c>
      <c r="I602" s="9" t="s">
        <v>1589</v>
      </c>
    </row>
    <row r="603" spans="1:9" ht="27" x14ac:dyDescent="0.3">
      <c r="A603" s="12" t="s">
        <v>1598</v>
      </c>
      <c r="B603" s="23" t="s">
        <v>825</v>
      </c>
      <c r="C603" s="22" t="s">
        <v>733</v>
      </c>
      <c r="D603" s="12" t="s">
        <v>7</v>
      </c>
      <c r="E603" s="10">
        <v>210400</v>
      </c>
      <c r="F603" s="11">
        <v>44123</v>
      </c>
      <c r="G603" s="12" t="s">
        <v>1018</v>
      </c>
      <c r="H603" s="9" t="s">
        <v>1588</v>
      </c>
      <c r="I603" s="9" t="s">
        <v>1589</v>
      </c>
    </row>
    <row r="604" spans="1:9" ht="27" x14ac:dyDescent="0.3">
      <c r="A604" s="12" t="s">
        <v>1598</v>
      </c>
      <c r="B604" s="23" t="s">
        <v>787</v>
      </c>
      <c r="C604" s="22" t="s">
        <v>733</v>
      </c>
      <c r="D604" s="12" t="s">
        <v>7</v>
      </c>
      <c r="E604" s="10">
        <v>1804290</v>
      </c>
      <c r="F604" s="11">
        <v>44123</v>
      </c>
      <c r="G604" s="12" t="s">
        <v>1018</v>
      </c>
      <c r="H604" s="9" t="s">
        <v>1588</v>
      </c>
      <c r="I604" s="9" t="s">
        <v>1589</v>
      </c>
    </row>
    <row r="605" spans="1:9" ht="27" x14ac:dyDescent="0.3">
      <c r="A605" s="12" t="s">
        <v>1598</v>
      </c>
      <c r="B605" s="23" t="s">
        <v>987</v>
      </c>
      <c r="C605" s="22" t="s">
        <v>733</v>
      </c>
      <c r="D605" s="12" t="s">
        <v>7</v>
      </c>
      <c r="E605" s="10">
        <v>1030500</v>
      </c>
      <c r="F605" s="11">
        <v>44123</v>
      </c>
      <c r="G605" s="12" t="s">
        <v>1018</v>
      </c>
      <c r="H605" s="9" t="s">
        <v>1588</v>
      </c>
      <c r="I605" s="9" t="s">
        <v>1589</v>
      </c>
    </row>
    <row r="606" spans="1:9" ht="27" x14ac:dyDescent="0.3">
      <c r="A606" s="12" t="s">
        <v>1598</v>
      </c>
      <c r="B606" s="23" t="s">
        <v>774</v>
      </c>
      <c r="C606" s="22" t="s">
        <v>733</v>
      </c>
      <c r="D606" s="12" t="s">
        <v>7</v>
      </c>
      <c r="E606" s="10">
        <v>402750</v>
      </c>
      <c r="F606" s="11">
        <v>44123</v>
      </c>
      <c r="G606" s="12" t="s">
        <v>1018</v>
      </c>
      <c r="H606" s="9" t="s">
        <v>1588</v>
      </c>
      <c r="I606" s="9" t="s">
        <v>1589</v>
      </c>
    </row>
    <row r="607" spans="1:9" ht="27" x14ac:dyDescent="0.3">
      <c r="A607" s="12" t="s">
        <v>1598</v>
      </c>
      <c r="B607" s="23" t="s">
        <v>993</v>
      </c>
      <c r="C607" s="22" t="s">
        <v>733</v>
      </c>
      <c r="D607" s="12" t="s">
        <v>7</v>
      </c>
      <c r="E607" s="10">
        <v>344400</v>
      </c>
      <c r="F607" s="11">
        <v>44123</v>
      </c>
      <c r="G607" s="12" t="s">
        <v>1018</v>
      </c>
      <c r="H607" s="9" t="s">
        <v>1588</v>
      </c>
      <c r="I607" s="9" t="s">
        <v>1589</v>
      </c>
    </row>
    <row r="608" spans="1:9" ht="27" x14ac:dyDescent="0.3">
      <c r="A608" s="12" t="s">
        <v>1598</v>
      </c>
      <c r="B608" s="23" t="s">
        <v>819</v>
      </c>
      <c r="C608" s="22" t="s">
        <v>733</v>
      </c>
      <c r="D608" s="12" t="s">
        <v>7</v>
      </c>
      <c r="E608" s="10">
        <v>704400</v>
      </c>
      <c r="F608" s="11">
        <v>44123</v>
      </c>
      <c r="G608" s="12" t="s">
        <v>1018</v>
      </c>
      <c r="H608" s="9" t="s">
        <v>1588</v>
      </c>
      <c r="I608" s="9" t="s">
        <v>1589</v>
      </c>
    </row>
    <row r="609" spans="1:9" ht="27" x14ac:dyDescent="0.3">
      <c r="A609" s="12" t="s">
        <v>1598</v>
      </c>
      <c r="B609" s="23" t="s">
        <v>882</v>
      </c>
      <c r="C609" s="22" t="s">
        <v>733</v>
      </c>
      <c r="D609" s="12" t="s">
        <v>7</v>
      </c>
      <c r="E609" s="10">
        <v>323600</v>
      </c>
      <c r="F609" s="11">
        <v>44123</v>
      </c>
      <c r="G609" s="12" t="s">
        <v>1018</v>
      </c>
      <c r="H609" s="9" t="s">
        <v>1588</v>
      </c>
      <c r="I609" s="9" t="s">
        <v>1589</v>
      </c>
    </row>
    <row r="610" spans="1:9" ht="27" x14ac:dyDescent="0.3">
      <c r="A610" s="12" t="s">
        <v>1598</v>
      </c>
      <c r="B610" s="23" t="s">
        <v>759</v>
      </c>
      <c r="C610" s="22" t="s">
        <v>733</v>
      </c>
      <c r="D610" s="12" t="s">
        <v>7</v>
      </c>
      <c r="E610" s="10">
        <v>375200</v>
      </c>
      <c r="F610" s="11">
        <v>44123</v>
      </c>
      <c r="G610" s="12" t="s">
        <v>1018</v>
      </c>
      <c r="H610" s="9" t="s">
        <v>1588</v>
      </c>
      <c r="I610" s="9" t="s">
        <v>1589</v>
      </c>
    </row>
    <row r="611" spans="1:9" ht="27" x14ac:dyDescent="0.3">
      <c r="A611" s="12" t="s">
        <v>1598</v>
      </c>
      <c r="B611" s="23" t="s">
        <v>768</v>
      </c>
      <c r="C611" s="22" t="s">
        <v>733</v>
      </c>
      <c r="D611" s="12" t="s">
        <v>7</v>
      </c>
      <c r="E611" s="10">
        <v>1387600</v>
      </c>
      <c r="F611" s="11">
        <v>44123</v>
      </c>
      <c r="G611" s="12" t="s">
        <v>1018</v>
      </c>
      <c r="H611" s="9" t="s">
        <v>1588</v>
      </c>
      <c r="I611" s="9" t="s">
        <v>1589</v>
      </c>
    </row>
    <row r="612" spans="1:9" ht="27" x14ac:dyDescent="0.3">
      <c r="A612" s="12" t="s">
        <v>1598</v>
      </c>
      <c r="B612" s="23" t="s">
        <v>765</v>
      </c>
      <c r="C612" s="22" t="s">
        <v>733</v>
      </c>
      <c r="D612" s="12" t="s">
        <v>7</v>
      </c>
      <c r="E612" s="10">
        <v>749200</v>
      </c>
      <c r="F612" s="11">
        <v>44123</v>
      </c>
      <c r="G612" s="12" t="s">
        <v>1018</v>
      </c>
      <c r="H612" s="9" t="s">
        <v>1588</v>
      </c>
      <c r="I612" s="9" t="s">
        <v>1589</v>
      </c>
    </row>
    <row r="613" spans="1:9" ht="27" x14ac:dyDescent="0.3">
      <c r="A613" s="12" t="s">
        <v>1598</v>
      </c>
      <c r="B613" s="23" t="s">
        <v>774</v>
      </c>
      <c r="C613" s="22" t="s">
        <v>733</v>
      </c>
      <c r="D613" s="12" t="s">
        <v>7</v>
      </c>
      <c r="E613" s="10">
        <v>206800</v>
      </c>
      <c r="F613" s="11">
        <v>44123</v>
      </c>
      <c r="G613" s="12" t="s">
        <v>1018</v>
      </c>
      <c r="H613" s="9" t="s">
        <v>1588</v>
      </c>
      <c r="I613" s="9" t="s">
        <v>1589</v>
      </c>
    </row>
    <row r="614" spans="1:9" ht="27" x14ac:dyDescent="0.3">
      <c r="A614" s="12" t="s">
        <v>1598</v>
      </c>
      <c r="B614" s="23" t="s">
        <v>745</v>
      </c>
      <c r="C614" s="22" t="s">
        <v>733</v>
      </c>
      <c r="D614" s="12" t="s">
        <v>7</v>
      </c>
      <c r="E614" s="10">
        <v>248000</v>
      </c>
      <c r="F614" s="11">
        <v>44123</v>
      </c>
      <c r="G614" s="12" t="s">
        <v>1018</v>
      </c>
      <c r="H614" s="9" t="s">
        <v>1588</v>
      </c>
      <c r="I614" s="9" t="s">
        <v>1589</v>
      </c>
    </row>
    <row r="615" spans="1:9" ht="27" x14ac:dyDescent="0.3">
      <c r="A615" s="12" t="s">
        <v>1598</v>
      </c>
      <c r="B615" s="23" t="s">
        <v>944</v>
      </c>
      <c r="C615" s="22" t="s">
        <v>733</v>
      </c>
      <c r="D615" s="12" t="s">
        <v>7</v>
      </c>
      <c r="E615" s="10">
        <v>399750</v>
      </c>
      <c r="F615" s="11">
        <v>44123</v>
      </c>
      <c r="G615" s="12" t="s">
        <v>1018</v>
      </c>
      <c r="H615" s="9" t="s">
        <v>1588</v>
      </c>
      <c r="I615" s="9" t="s">
        <v>1589</v>
      </c>
    </row>
    <row r="616" spans="1:9" ht="27" x14ac:dyDescent="0.3">
      <c r="A616" s="12" t="s">
        <v>1598</v>
      </c>
      <c r="B616" s="23" t="s">
        <v>994</v>
      </c>
      <c r="C616" s="22" t="s">
        <v>733</v>
      </c>
      <c r="D616" s="12" t="s">
        <v>7</v>
      </c>
      <c r="E616" s="10">
        <v>7799000</v>
      </c>
      <c r="F616" s="11">
        <v>44130</v>
      </c>
      <c r="G616" s="12" t="s">
        <v>1018</v>
      </c>
      <c r="H616" s="9" t="s">
        <v>1588</v>
      </c>
      <c r="I616" s="9" t="s">
        <v>1589</v>
      </c>
    </row>
    <row r="617" spans="1:9" ht="27" x14ac:dyDescent="0.3">
      <c r="A617" s="12" t="s">
        <v>1598</v>
      </c>
      <c r="B617" s="23" t="s">
        <v>803</v>
      </c>
      <c r="C617" s="22" t="s">
        <v>733</v>
      </c>
      <c r="D617" s="12" t="s">
        <v>7</v>
      </c>
      <c r="E617" s="10">
        <v>8444000</v>
      </c>
      <c r="F617" s="11">
        <v>44130</v>
      </c>
      <c r="G617" s="12" t="s">
        <v>1018</v>
      </c>
      <c r="H617" s="9" t="s">
        <v>1588</v>
      </c>
      <c r="I617" s="9" t="s">
        <v>1589</v>
      </c>
    </row>
    <row r="618" spans="1:9" ht="27" x14ac:dyDescent="0.3">
      <c r="A618" s="12" t="s">
        <v>1598</v>
      </c>
      <c r="B618" s="23" t="s">
        <v>882</v>
      </c>
      <c r="C618" s="22" t="s">
        <v>733</v>
      </c>
      <c r="D618" s="12" t="s">
        <v>7</v>
      </c>
      <c r="E618" s="10">
        <v>5040000</v>
      </c>
      <c r="F618" s="11">
        <v>44130</v>
      </c>
      <c r="G618" s="12" t="s">
        <v>1018</v>
      </c>
      <c r="H618" s="9" t="s">
        <v>1588</v>
      </c>
      <c r="I618" s="9" t="s">
        <v>1589</v>
      </c>
    </row>
    <row r="619" spans="1:9" ht="27" x14ac:dyDescent="0.3">
      <c r="A619" s="12" t="s">
        <v>1598</v>
      </c>
      <c r="B619" s="23" t="s">
        <v>785</v>
      </c>
      <c r="C619" s="22" t="s">
        <v>733</v>
      </c>
      <c r="D619" s="12" t="s">
        <v>7</v>
      </c>
      <c r="E619" s="10">
        <v>500000</v>
      </c>
      <c r="F619" s="11">
        <v>44132</v>
      </c>
      <c r="G619" s="12" t="s">
        <v>1018</v>
      </c>
      <c r="H619" s="9" t="s">
        <v>1588</v>
      </c>
      <c r="I619" s="9" t="s">
        <v>1589</v>
      </c>
    </row>
    <row r="620" spans="1:9" ht="27" x14ac:dyDescent="0.3">
      <c r="A620" s="12" t="s">
        <v>1598</v>
      </c>
      <c r="B620" s="23" t="s">
        <v>995</v>
      </c>
      <c r="C620" s="22" t="s">
        <v>733</v>
      </c>
      <c r="D620" s="12" t="s">
        <v>7</v>
      </c>
      <c r="E620" s="10">
        <v>95760</v>
      </c>
      <c r="F620" s="11">
        <v>44148</v>
      </c>
      <c r="G620" s="12" t="s">
        <v>1018</v>
      </c>
      <c r="H620" s="9" t="s">
        <v>1588</v>
      </c>
      <c r="I620" s="9" t="s">
        <v>1589</v>
      </c>
    </row>
    <row r="621" spans="1:9" ht="27" x14ac:dyDescent="0.3">
      <c r="A621" s="12" t="s">
        <v>1598</v>
      </c>
      <c r="B621" s="23" t="s">
        <v>805</v>
      </c>
      <c r="C621" s="22" t="s">
        <v>733</v>
      </c>
      <c r="D621" s="12" t="s">
        <v>7</v>
      </c>
      <c r="E621" s="10">
        <v>2107750</v>
      </c>
      <c r="F621" s="11">
        <v>44148</v>
      </c>
      <c r="G621" s="12" t="s">
        <v>1018</v>
      </c>
      <c r="H621" s="9" t="s">
        <v>1588</v>
      </c>
      <c r="I621" s="9" t="s">
        <v>1589</v>
      </c>
    </row>
    <row r="622" spans="1:9" ht="27" x14ac:dyDescent="0.3">
      <c r="A622" s="12" t="s">
        <v>1598</v>
      </c>
      <c r="B622" s="23" t="s">
        <v>946</v>
      </c>
      <c r="C622" s="22" t="s">
        <v>733</v>
      </c>
      <c r="D622" s="12" t="s">
        <v>7</v>
      </c>
      <c r="E622" s="10">
        <v>876000</v>
      </c>
      <c r="F622" s="11">
        <v>44148</v>
      </c>
      <c r="G622" s="12" t="s">
        <v>1018</v>
      </c>
      <c r="H622" s="9" t="s">
        <v>1588</v>
      </c>
      <c r="I622" s="9" t="s">
        <v>1589</v>
      </c>
    </row>
    <row r="623" spans="1:9" ht="27" x14ac:dyDescent="0.3">
      <c r="A623" s="12" t="s">
        <v>1598</v>
      </c>
      <c r="B623" s="23" t="s">
        <v>748</v>
      </c>
      <c r="C623" s="22" t="s">
        <v>733</v>
      </c>
      <c r="D623" s="12" t="s">
        <v>7</v>
      </c>
      <c r="E623" s="10">
        <v>317490</v>
      </c>
      <c r="F623" s="11">
        <v>44148</v>
      </c>
      <c r="G623" s="12" t="s">
        <v>1018</v>
      </c>
      <c r="H623" s="9" t="s">
        <v>1588</v>
      </c>
      <c r="I623" s="9" t="s">
        <v>1589</v>
      </c>
    </row>
    <row r="624" spans="1:9" ht="27" x14ac:dyDescent="0.3">
      <c r="A624" s="12" t="s">
        <v>1598</v>
      </c>
      <c r="B624" s="23" t="s">
        <v>760</v>
      </c>
      <c r="C624" s="22" t="s">
        <v>733</v>
      </c>
      <c r="D624" s="12" t="s">
        <v>7</v>
      </c>
      <c r="E624" s="10">
        <v>42750</v>
      </c>
      <c r="F624" s="11">
        <v>44148</v>
      </c>
      <c r="G624" s="12" t="s">
        <v>1018</v>
      </c>
      <c r="H624" s="9" t="s">
        <v>1588</v>
      </c>
      <c r="I624" s="9" t="s">
        <v>1589</v>
      </c>
    </row>
    <row r="625" spans="1:9" ht="27" x14ac:dyDescent="0.3">
      <c r="A625" s="12" t="s">
        <v>1598</v>
      </c>
      <c r="B625" s="23" t="s">
        <v>851</v>
      </c>
      <c r="C625" s="22" t="s">
        <v>733</v>
      </c>
      <c r="D625" s="12" t="s">
        <v>7</v>
      </c>
      <c r="E625" s="10">
        <v>83220</v>
      </c>
      <c r="F625" s="11">
        <v>44148</v>
      </c>
      <c r="G625" s="12" t="s">
        <v>1018</v>
      </c>
      <c r="H625" s="9" t="s">
        <v>1588</v>
      </c>
      <c r="I625" s="9" t="s">
        <v>1589</v>
      </c>
    </row>
    <row r="626" spans="1:9" ht="27" x14ac:dyDescent="0.3">
      <c r="A626" s="12" t="s">
        <v>1598</v>
      </c>
      <c r="B626" s="23" t="s">
        <v>996</v>
      </c>
      <c r="C626" s="22" t="s">
        <v>733</v>
      </c>
      <c r="D626" s="12" t="s">
        <v>7</v>
      </c>
      <c r="E626" s="10">
        <v>58800</v>
      </c>
      <c r="F626" s="11">
        <v>44148</v>
      </c>
      <c r="G626" s="12" t="s">
        <v>1018</v>
      </c>
      <c r="H626" s="9" t="s">
        <v>1588</v>
      </c>
      <c r="I626" s="9" t="s">
        <v>1589</v>
      </c>
    </row>
    <row r="627" spans="1:9" ht="27" x14ac:dyDescent="0.3">
      <c r="A627" s="12" t="s">
        <v>1598</v>
      </c>
      <c r="B627" s="23" t="s">
        <v>874</v>
      </c>
      <c r="C627" s="22" t="s">
        <v>733</v>
      </c>
      <c r="D627" s="12" t="s">
        <v>7</v>
      </c>
      <c r="E627" s="10">
        <v>156750</v>
      </c>
      <c r="F627" s="11">
        <v>44148</v>
      </c>
      <c r="G627" s="12" t="s">
        <v>1018</v>
      </c>
      <c r="H627" s="9" t="s">
        <v>1588</v>
      </c>
      <c r="I627" s="9" t="s">
        <v>1589</v>
      </c>
    </row>
    <row r="628" spans="1:9" ht="27" x14ac:dyDescent="0.3">
      <c r="A628" s="12" t="s">
        <v>1598</v>
      </c>
      <c r="B628" s="23" t="s">
        <v>931</v>
      </c>
      <c r="C628" s="22" t="s">
        <v>733</v>
      </c>
      <c r="D628" s="12" t="s">
        <v>7</v>
      </c>
      <c r="E628" s="10">
        <v>150000</v>
      </c>
      <c r="F628" s="11">
        <v>44148</v>
      </c>
      <c r="G628" s="12" t="s">
        <v>1018</v>
      </c>
      <c r="H628" s="9" t="s">
        <v>1588</v>
      </c>
      <c r="I628" s="9" t="s">
        <v>1589</v>
      </c>
    </row>
    <row r="629" spans="1:9" ht="27" x14ac:dyDescent="0.3">
      <c r="A629" s="12" t="s">
        <v>1598</v>
      </c>
      <c r="B629" s="23" t="s">
        <v>835</v>
      </c>
      <c r="C629" s="22" t="s">
        <v>733</v>
      </c>
      <c r="D629" s="12" t="s">
        <v>7</v>
      </c>
      <c r="E629" s="10">
        <v>150000</v>
      </c>
      <c r="F629" s="11">
        <v>44148</v>
      </c>
      <c r="G629" s="12" t="s">
        <v>1018</v>
      </c>
      <c r="H629" s="9" t="s">
        <v>1588</v>
      </c>
      <c r="I629" s="9" t="s">
        <v>1589</v>
      </c>
    </row>
    <row r="630" spans="1:9" ht="27" x14ac:dyDescent="0.3">
      <c r="A630" s="12" t="s">
        <v>1598</v>
      </c>
      <c r="B630" s="23" t="s">
        <v>774</v>
      </c>
      <c r="C630" s="22" t="s">
        <v>733</v>
      </c>
      <c r="D630" s="12" t="s">
        <v>7</v>
      </c>
      <c r="E630" s="10">
        <v>150000</v>
      </c>
      <c r="F630" s="11">
        <v>44148</v>
      </c>
      <c r="G630" s="12" t="s">
        <v>1018</v>
      </c>
      <c r="H630" s="9" t="s">
        <v>1588</v>
      </c>
      <c r="I630" s="9" t="s">
        <v>1589</v>
      </c>
    </row>
    <row r="631" spans="1:9" ht="27" x14ac:dyDescent="0.3">
      <c r="A631" s="12" t="s">
        <v>1598</v>
      </c>
      <c r="B631" s="23" t="s">
        <v>905</v>
      </c>
      <c r="C631" s="22" t="s">
        <v>733</v>
      </c>
      <c r="D631" s="12" t="s">
        <v>7</v>
      </c>
      <c r="E631" s="10">
        <v>150000</v>
      </c>
      <c r="F631" s="11">
        <v>44148</v>
      </c>
      <c r="G631" s="12" t="s">
        <v>1018</v>
      </c>
      <c r="H631" s="9" t="s">
        <v>1588</v>
      </c>
      <c r="I631" s="9" t="s">
        <v>1589</v>
      </c>
    </row>
    <row r="632" spans="1:9" ht="27" x14ac:dyDescent="0.3">
      <c r="A632" s="12" t="s">
        <v>1598</v>
      </c>
      <c r="B632" s="23" t="s">
        <v>750</v>
      </c>
      <c r="C632" s="22" t="s">
        <v>733</v>
      </c>
      <c r="D632" s="12" t="s">
        <v>7</v>
      </c>
      <c r="E632" s="10">
        <v>150000</v>
      </c>
      <c r="F632" s="11">
        <v>44148</v>
      </c>
      <c r="G632" s="12" t="s">
        <v>1018</v>
      </c>
      <c r="H632" s="9" t="s">
        <v>1588</v>
      </c>
      <c r="I632" s="9" t="s">
        <v>1589</v>
      </c>
    </row>
    <row r="633" spans="1:9" ht="27" x14ac:dyDescent="0.3">
      <c r="A633" s="12" t="s">
        <v>1598</v>
      </c>
      <c r="B633" s="23" t="s">
        <v>997</v>
      </c>
      <c r="C633" s="22" t="s">
        <v>733</v>
      </c>
      <c r="D633" s="12" t="s">
        <v>7</v>
      </c>
      <c r="E633" s="10">
        <v>150000</v>
      </c>
      <c r="F633" s="11">
        <v>44148</v>
      </c>
      <c r="G633" s="12" t="s">
        <v>1018</v>
      </c>
      <c r="H633" s="9" t="s">
        <v>1588</v>
      </c>
      <c r="I633" s="9" t="s">
        <v>1589</v>
      </c>
    </row>
    <row r="634" spans="1:9" ht="27" x14ac:dyDescent="0.3">
      <c r="A634" s="12" t="s">
        <v>1598</v>
      </c>
      <c r="B634" s="23" t="s">
        <v>998</v>
      </c>
      <c r="C634" s="22" t="s">
        <v>733</v>
      </c>
      <c r="D634" s="12" t="s">
        <v>7</v>
      </c>
      <c r="E634" s="10">
        <v>150000</v>
      </c>
      <c r="F634" s="11">
        <v>44148</v>
      </c>
      <c r="G634" s="12" t="s">
        <v>1018</v>
      </c>
      <c r="H634" s="9" t="s">
        <v>1588</v>
      </c>
      <c r="I634" s="9" t="s">
        <v>1589</v>
      </c>
    </row>
    <row r="635" spans="1:9" ht="27" x14ac:dyDescent="0.3">
      <c r="A635" s="12" t="s">
        <v>1598</v>
      </c>
      <c r="B635" s="23" t="s">
        <v>884</v>
      </c>
      <c r="C635" s="22" t="s">
        <v>733</v>
      </c>
      <c r="D635" s="12" t="s">
        <v>7</v>
      </c>
      <c r="E635" s="10">
        <v>40000</v>
      </c>
      <c r="F635" s="11">
        <v>44148</v>
      </c>
      <c r="G635" s="12" t="s">
        <v>1018</v>
      </c>
      <c r="H635" s="9" t="s">
        <v>1588</v>
      </c>
      <c r="I635" s="9" t="s">
        <v>1589</v>
      </c>
    </row>
    <row r="636" spans="1:9" ht="27" x14ac:dyDescent="0.3">
      <c r="A636" s="12" t="s">
        <v>1598</v>
      </c>
      <c r="B636" s="23" t="s">
        <v>835</v>
      </c>
      <c r="C636" s="22" t="s">
        <v>733</v>
      </c>
      <c r="D636" s="12" t="s">
        <v>7</v>
      </c>
      <c r="E636" s="10">
        <v>41600</v>
      </c>
      <c r="F636" s="11">
        <v>44148</v>
      </c>
      <c r="G636" s="12" t="s">
        <v>1018</v>
      </c>
      <c r="H636" s="9" t="s">
        <v>1588</v>
      </c>
      <c r="I636" s="9" t="s">
        <v>1589</v>
      </c>
    </row>
    <row r="637" spans="1:9" ht="27" x14ac:dyDescent="0.3">
      <c r="A637" s="12" t="s">
        <v>1598</v>
      </c>
      <c r="B637" s="23" t="s">
        <v>960</v>
      </c>
      <c r="C637" s="22" t="s">
        <v>733</v>
      </c>
      <c r="D637" s="12" t="s">
        <v>7</v>
      </c>
      <c r="E637" s="10">
        <v>128400</v>
      </c>
      <c r="F637" s="11">
        <v>44148</v>
      </c>
      <c r="G637" s="12" t="s">
        <v>1018</v>
      </c>
      <c r="H637" s="9" t="s">
        <v>1588</v>
      </c>
      <c r="I637" s="9" t="s">
        <v>1589</v>
      </c>
    </row>
    <row r="638" spans="1:9" ht="27" x14ac:dyDescent="0.3">
      <c r="A638" s="12" t="s">
        <v>1598</v>
      </c>
      <c r="B638" s="23" t="s">
        <v>743</v>
      </c>
      <c r="C638" s="22" t="s">
        <v>733</v>
      </c>
      <c r="D638" s="12" t="s">
        <v>7</v>
      </c>
      <c r="E638" s="10">
        <v>146400</v>
      </c>
      <c r="F638" s="11">
        <v>44148</v>
      </c>
      <c r="G638" s="12" t="s">
        <v>1018</v>
      </c>
      <c r="H638" s="9" t="s">
        <v>1588</v>
      </c>
      <c r="I638" s="9" t="s">
        <v>1589</v>
      </c>
    </row>
    <row r="639" spans="1:9" ht="27" x14ac:dyDescent="0.3">
      <c r="A639" s="12" t="s">
        <v>1598</v>
      </c>
      <c r="B639" s="23" t="s">
        <v>999</v>
      </c>
      <c r="C639" s="22" t="s">
        <v>733</v>
      </c>
      <c r="D639" s="12" t="s">
        <v>7</v>
      </c>
      <c r="E639" s="10">
        <v>87200</v>
      </c>
      <c r="F639" s="11">
        <v>44148</v>
      </c>
      <c r="G639" s="12" t="s">
        <v>1018</v>
      </c>
      <c r="H639" s="9" t="s">
        <v>1588</v>
      </c>
      <c r="I639" s="9" t="s">
        <v>1589</v>
      </c>
    </row>
    <row r="640" spans="1:9" ht="27" x14ac:dyDescent="0.3">
      <c r="A640" s="12" t="s">
        <v>1598</v>
      </c>
      <c r="B640" s="23" t="s">
        <v>946</v>
      </c>
      <c r="C640" s="22" t="s">
        <v>733</v>
      </c>
      <c r="D640" s="12" t="s">
        <v>7</v>
      </c>
      <c r="E640" s="10">
        <v>100000</v>
      </c>
      <c r="F640" s="11">
        <v>44148</v>
      </c>
      <c r="G640" s="12" t="s">
        <v>1018</v>
      </c>
      <c r="H640" s="9" t="s">
        <v>1588</v>
      </c>
      <c r="I640" s="9" t="s">
        <v>1589</v>
      </c>
    </row>
    <row r="641" spans="1:9" ht="27" x14ac:dyDescent="0.3">
      <c r="A641" s="12" t="s">
        <v>1598</v>
      </c>
      <c r="B641" s="23" t="s">
        <v>805</v>
      </c>
      <c r="C641" s="22" t="s">
        <v>733</v>
      </c>
      <c r="D641" s="12" t="s">
        <v>7</v>
      </c>
      <c r="E641" s="10">
        <v>163200</v>
      </c>
      <c r="F641" s="11">
        <v>44148</v>
      </c>
      <c r="G641" s="12" t="s">
        <v>1018</v>
      </c>
      <c r="H641" s="9" t="s">
        <v>1588</v>
      </c>
      <c r="I641" s="9" t="s">
        <v>1589</v>
      </c>
    </row>
    <row r="642" spans="1:9" ht="27" x14ac:dyDescent="0.3">
      <c r="A642" s="12" t="s">
        <v>1598</v>
      </c>
      <c r="B642" s="23" t="s">
        <v>835</v>
      </c>
      <c r="C642" s="22" t="s">
        <v>733</v>
      </c>
      <c r="D642" s="12" t="s">
        <v>7</v>
      </c>
      <c r="E642" s="10">
        <v>629500</v>
      </c>
      <c r="F642" s="11">
        <v>44148</v>
      </c>
      <c r="G642" s="12" t="s">
        <v>1018</v>
      </c>
      <c r="H642" s="9" t="s">
        <v>1588</v>
      </c>
      <c r="I642" s="9" t="s">
        <v>1589</v>
      </c>
    </row>
    <row r="643" spans="1:9" ht="27" x14ac:dyDescent="0.3">
      <c r="A643" s="12" t="s">
        <v>1598</v>
      </c>
      <c r="B643" s="23" t="s">
        <v>1000</v>
      </c>
      <c r="C643" s="22" t="s">
        <v>733</v>
      </c>
      <c r="D643" s="12" t="s">
        <v>7</v>
      </c>
      <c r="E643" s="10">
        <v>842250</v>
      </c>
      <c r="F643" s="11">
        <v>44148</v>
      </c>
      <c r="G643" s="12" t="s">
        <v>1018</v>
      </c>
      <c r="H643" s="9" t="s">
        <v>1588</v>
      </c>
      <c r="I643" s="9" t="s">
        <v>1589</v>
      </c>
    </row>
    <row r="644" spans="1:9" ht="27" x14ac:dyDescent="0.3">
      <c r="A644" s="12" t="s">
        <v>1598</v>
      </c>
      <c r="B644" s="23" t="s">
        <v>743</v>
      </c>
      <c r="C644" s="22" t="s">
        <v>733</v>
      </c>
      <c r="D644" s="12" t="s">
        <v>7</v>
      </c>
      <c r="E644" s="10">
        <v>973500</v>
      </c>
      <c r="F644" s="11">
        <v>44148</v>
      </c>
      <c r="G644" s="12" t="s">
        <v>1018</v>
      </c>
      <c r="H644" s="9" t="s">
        <v>1588</v>
      </c>
      <c r="I644" s="9" t="s">
        <v>1589</v>
      </c>
    </row>
    <row r="645" spans="1:9" ht="27" x14ac:dyDescent="0.3">
      <c r="A645" s="12" t="s">
        <v>1598</v>
      </c>
      <c r="B645" s="23" t="s">
        <v>999</v>
      </c>
      <c r="C645" s="22" t="s">
        <v>733</v>
      </c>
      <c r="D645" s="12" t="s">
        <v>7</v>
      </c>
      <c r="E645" s="10">
        <v>610500</v>
      </c>
      <c r="F645" s="11">
        <v>44148</v>
      </c>
      <c r="G645" s="12" t="s">
        <v>1018</v>
      </c>
      <c r="H645" s="9" t="s">
        <v>1588</v>
      </c>
      <c r="I645" s="9" t="s">
        <v>1589</v>
      </c>
    </row>
    <row r="646" spans="1:9" ht="27" x14ac:dyDescent="0.3">
      <c r="A646" s="12" t="s">
        <v>1598</v>
      </c>
      <c r="B646" s="23" t="s">
        <v>876</v>
      </c>
      <c r="C646" s="22" t="s">
        <v>733</v>
      </c>
      <c r="D646" s="12" t="s">
        <v>7</v>
      </c>
      <c r="E646" s="10">
        <v>1200000</v>
      </c>
      <c r="F646" s="11">
        <v>44148</v>
      </c>
      <c r="G646" s="12" t="s">
        <v>1018</v>
      </c>
      <c r="H646" s="9" t="s">
        <v>1588</v>
      </c>
      <c r="I646" s="9" t="s">
        <v>1589</v>
      </c>
    </row>
    <row r="647" spans="1:9" ht="27" x14ac:dyDescent="0.3">
      <c r="A647" s="12" t="s">
        <v>1598</v>
      </c>
      <c r="B647" s="23" t="s">
        <v>876</v>
      </c>
      <c r="C647" s="22" t="s">
        <v>733</v>
      </c>
      <c r="D647" s="12" t="s">
        <v>7</v>
      </c>
      <c r="E647" s="10">
        <v>150000</v>
      </c>
      <c r="F647" s="11">
        <v>44148</v>
      </c>
      <c r="G647" s="12" t="s">
        <v>1018</v>
      </c>
      <c r="H647" s="9" t="s">
        <v>1588</v>
      </c>
      <c r="I647" s="9" t="s">
        <v>1589</v>
      </c>
    </row>
    <row r="648" spans="1:9" ht="27" x14ac:dyDescent="0.3">
      <c r="A648" s="12" t="s">
        <v>1598</v>
      </c>
      <c r="B648" s="23" t="s">
        <v>746</v>
      </c>
      <c r="C648" s="22" t="s">
        <v>733</v>
      </c>
      <c r="D648" s="12" t="s">
        <v>7</v>
      </c>
      <c r="E648" s="10">
        <v>150000</v>
      </c>
      <c r="F648" s="11">
        <v>44148</v>
      </c>
      <c r="G648" s="12" t="s">
        <v>1018</v>
      </c>
      <c r="H648" s="9" t="s">
        <v>1588</v>
      </c>
      <c r="I648" s="9" t="s">
        <v>1589</v>
      </c>
    </row>
    <row r="649" spans="1:9" ht="27" x14ac:dyDescent="0.3">
      <c r="A649" s="12" t="s">
        <v>1598</v>
      </c>
      <c r="B649" s="23" t="s">
        <v>962</v>
      </c>
      <c r="C649" s="22" t="s">
        <v>733</v>
      </c>
      <c r="D649" s="12" t="s">
        <v>7</v>
      </c>
      <c r="E649" s="10">
        <v>150000</v>
      </c>
      <c r="F649" s="11">
        <v>44148</v>
      </c>
      <c r="G649" s="12" t="s">
        <v>1018</v>
      </c>
      <c r="H649" s="9" t="s">
        <v>1588</v>
      </c>
      <c r="I649" s="9" t="s">
        <v>1589</v>
      </c>
    </row>
    <row r="650" spans="1:9" ht="27" x14ac:dyDescent="0.3">
      <c r="A650" s="12" t="s">
        <v>1598</v>
      </c>
      <c r="B650" s="23" t="s">
        <v>788</v>
      </c>
      <c r="C650" s="22" t="s">
        <v>733</v>
      </c>
      <c r="D650" s="12" t="s">
        <v>7</v>
      </c>
      <c r="E650" s="10">
        <v>150000</v>
      </c>
      <c r="F650" s="11">
        <v>44148</v>
      </c>
      <c r="G650" s="12" t="s">
        <v>1018</v>
      </c>
      <c r="H650" s="9" t="s">
        <v>1588</v>
      </c>
      <c r="I650" s="9" t="s">
        <v>1589</v>
      </c>
    </row>
    <row r="651" spans="1:9" ht="27" x14ac:dyDescent="0.3">
      <c r="A651" s="12" t="s">
        <v>1598</v>
      </c>
      <c r="B651" s="23" t="s">
        <v>782</v>
      </c>
      <c r="C651" s="22" t="s">
        <v>733</v>
      </c>
      <c r="D651" s="12" t="s">
        <v>7</v>
      </c>
      <c r="E651" s="10">
        <v>150000</v>
      </c>
      <c r="F651" s="11">
        <v>44148</v>
      </c>
      <c r="G651" s="12" t="s">
        <v>1018</v>
      </c>
      <c r="H651" s="9" t="s">
        <v>1588</v>
      </c>
      <c r="I651" s="9" t="s">
        <v>1589</v>
      </c>
    </row>
    <row r="652" spans="1:9" ht="27" x14ac:dyDescent="0.3">
      <c r="A652" s="12" t="s">
        <v>1598</v>
      </c>
      <c r="B652" s="23" t="s">
        <v>763</v>
      </c>
      <c r="C652" s="22" t="s">
        <v>733</v>
      </c>
      <c r="D652" s="12" t="s">
        <v>7</v>
      </c>
      <c r="E652" s="10">
        <v>150000</v>
      </c>
      <c r="F652" s="11">
        <v>44148</v>
      </c>
      <c r="G652" s="12" t="s">
        <v>1018</v>
      </c>
      <c r="H652" s="9" t="s">
        <v>1588</v>
      </c>
      <c r="I652" s="9" t="s">
        <v>1589</v>
      </c>
    </row>
    <row r="653" spans="1:9" ht="27" x14ac:dyDescent="0.3">
      <c r="A653" s="12" t="s">
        <v>1598</v>
      </c>
      <c r="B653" s="23" t="s">
        <v>791</v>
      </c>
      <c r="C653" s="22" t="s">
        <v>733</v>
      </c>
      <c r="D653" s="12" t="s">
        <v>7</v>
      </c>
      <c r="E653" s="10">
        <v>150000</v>
      </c>
      <c r="F653" s="11">
        <v>44148</v>
      </c>
      <c r="G653" s="12" t="s">
        <v>1018</v>
      </c>
      <c r="H653" s="9" t="s">
        <v>1588</v>
      </c>
      <c r="I653" s="9" t="s">
        <v>1589</v>
      </c>
    </row>
    <row r="654" spans="1:9" ht="27" x14ac:dyDescent="0.3">
      <c r="A654" s="12" t="s">
        <v>1598</v>
      </c>
      <c r="B654" s="23" t="s">
        <v>1001</v>
      </c>
      <c r="C654" s="22" t="s">
        <v>733</v>
      </c>
      <c r="D654" s="12" t="s">
        <v>7</v>
      </c>
      <c r="E654" s="10">
        <v>150000</v>
      </c>
      <c r="F654" s="11">
        <v>44148</v>
      </c>
      <c r="G654" s="12" t="s">
        <v>1018</v>
      </c>
      <c r="H654" s="9" t="s">
        <v>1588</v>
      </c>
      <c r="I654" s="9" t="s">
        <v>1589</v>
      </c>
    </row>
    <row r="655" spans="1:9" ht="27" x14ac:dyDescent="0.3">
      <c r="A655" s="12" t="s">
        <v>1598</v>
      </c>
      <c r="B655" s="23" t="s">
        <v>803</v>
      </c>
      <c r="C655" s="22" t="s">
        <v>733</v>
      </c>
      <c r="D655" s="12" t="s">
        <v>7</v>
      </c>
      <c r="E655" s="10">
        <v>150000</v>
      </c>
      <c r="F655" s="11">
        <v>44148</v>
      </c>
      <c r="G655" s="12" t="s">
        <v>1018</v>
      </c>
      <c r="H655" s="9" t="s">
        <v>1588</v>
      </c>
      <c r="I655" s="9" t="s">
        <v>1589</v>
      </c>
    </row>
    <row r="656" spans="1:9" ht="27" x14ac:dyDescent="0.3">
      <c r="A656" s="12" t="s">
        <v>1598</v>
      </c>
      <c r="B656" s="23" t="s">
        <v>826</v>
      </c>
      <c r="C656" s="22" t="s">
        <v>733</v>
      </c>
      <c r="D656" s="12" t="s">
        <v>7</v>
      </c>
      <c r="E656" s="10">
        <v>150000</v>
      </c>
      <c r="F656" s="11">
        <v>44148</v>
      </c>
      <c r="G656" s="12" t="s">
        <v>1018</v>
      </c>
      <c r="H656" s="9" t="s">
        <v>1588</v>
      </c>
      <c r="I656" s="9" t="s">
        <v>1589</v>
      </c>
    </row>
    <row r="657" spans="1:9" ht="27" x14ac:dyDescent="0.3">
      <c r="A657" s="12" t="s">
        <v>1598</v>
      </c>
      <c r="B657" s="23" t="s">
        <v>1002</v>
      </c>
      <c r="C657" s="22" t="s">
        <v>733</v>
      </c>
      <c r="D657" s="12" t="s">
        <v>7</v>
      </c>
      <c r="E657" s="10">
        <v>308000</v>
      </c>
      <c r="F657" s="11">
        <v>44159</v>
      </c>
      <c r="G657" s="12" t="s">
        <v>1018</v>
      </c>
      <c r="H657" s="9" t="s">
        <v>1588</v>
      </c>
      <c r="I657" s="9" t="s">
        <v>1589</v>
      </c>
    </row>
    <row r="658" spans="1:9" ht="27" x14ac:dyDescent="0.3">
      <c r="A658" s="12" t="s">
        <v>1598</v>
      </c>
      <c r="B658" s="23" t="s">
        <v>870</v>
      </c>
      <c r="C658" s="22" t="s">
        <v>733</v>
      </c>
      <c r="D658" s="12" t="s">
        <v>7</v>
      </c>
      <c r="E658" s="10">
        <v>532000</v>
      </c>
      <c r="F658" s="11">
        <v>44159</v>
      </c>
      <c r="G658" s="12" t="s">
        <v>1018</v>
      </c>
      <c r="H658" s="9" t="s">
        <v>1588</v>
      </c>
      <c r="I658" s="9" t="s">
        <v>1589</v>
      </c>
    </row>
    <row r="659" spans="1:9" ht="27" x14ac:dyDescent="0.3">
      <c r="A659" s="12" t="s">
        <v>1598</v>
      </c>
      <c r="B659" s="23" t="s">
        <v>1003</v>
      </c>
      <c r="C659" s="22" t="s">
        <v>733</v>
      </c>
      <c r="D659" s="12" t="s">
        <v>7</v>
      </c>
      <c r="E659" s="10">
        <v>111200</v>
      </c>
      <c r="F659" s="11">
        <v>44159</v>
      </c>
      <c r="G659" s="12" t="s">
        <v>1018</v>
      </c>
      <c r="H659" s="9" t="s">
        <v>1588</v>
      </c>
      <c r="I659" s="9" t="s">
        <v>1589</v>
      </c>
    </row>
    <row r="660" spans="1:9" ht="27" x14ac:dyDescent="0.3">
      <c r="A660" s="12" t="s">
        <v>1598</v>
      </c>
      <c r="B660" s="23" t="s">
        <v>765</v>
      </c>
      <c r="C660" s="22" t="s">
        <v>733</v>
      </c>
      <c r="D660" s="12" t="s">
        <v>7</v>
      </c>
      <c r="E660" s="10">
        <v>214800</v>
      </c>
      <c r="F660" s="11">
        <v>44159</v>
      </c>
      <c r="G660" s="12" t="s">
        <v>1018</v>
      </c>
      <c r="H660" s="9" t="s">
        <v>1588</v>
      </c>
      <c r="I660" s="9" t="s">
        <v>1589</v>
      </c>
    </row>
    <row r="661" spans="1:9" ht="27" x14ac:dyDescent="0.3">
      <c r="A661" s="12" t="s">
        <v>1598</v>
      </c>
      <c r="B661" s="23" t="s">
        <v>801</v>
      </c>
      <c r="C661" s="22" t="s">
        <v>733</v>
      </c>
      <c r="D661" s="12" t="s">
        <v>7</v>
      </c>
      <c r="E661" s="10">
        <v>168000</v>
      </c>
      <c r="F661" s="11">
        <v>44159</v>
      </c>
      <c r="G661" s="12" t="s">
        <v>1018</v>
      </c>
      <c r="H661" s="9" t="s">
        <v>1588</v>
      </c>
      <c r="I661" s="9" t="s">
        <v>1589</v>
      </c>
    </row>
    <row r="662" spans="1:9" ht="27" x14ac:dyDescent="0.3">
      <c r="A662" s="12" t="s">
        <v>1598</v>
      </c>
      <c r="B662" s="23" t="s">
        <v>880</v>
      </c>
      <c r="C662" s="22" t="s">
        <v>733</v>
      </c>
      <c r="D662" s="12" t="s">
        <v>7</v>
      </c>
      <c r="E662" s="10">
        <v>237590</v>
      </c>
      <c r="F662" s="11">
        <v>44193</v>
      </c>
      <c r="G662" s="12" t="s">
        <v>1018</v>
      </c>
      <c r="H662" s="9" t="s">
        <v>1588</v>
      </c>
      <c r="I662" s="9" t="s">
        <v>1589</v>
      </c>
    </row>
    <row r="663" spans="1:9" ht="27" x14ac:dyDescent="0.3">
      <c r="A663" s="12" t="s">
        <v>1598</v>
      </c>
      <c r="B663" s="23" t="s">
        <v>752</v>
      </c>
      <c r="C663" s="22" t="s">
        <v>733</v>
      </c>
      <c r="D663" s="12" t="s">
        <v>7</v>
      </c>
      <c r="E663" s="10">
        <v>661700</v>
      </c>
      <c r="F663" s="11">
        <v>44193</v>
      </c>
      <c r="G663" s="12" t="s">
        <v>1018</v>
      </c>
      <c r="H663" s="9" t="s">
        <v>1588</v>
      </c>
      <c r="I663" s="9" t="s">
        <v>1589</v>
      </c>
    </row>
    <row r="664" spans="1:9" ht="27" x14ac:dyDescent="0.3">
      <c r="A664" s="12" t="s">
        <v>1598</v>
      </c>
      <c r="B664" s="23" t="s">
        <v>758</v>
      </c>
      <c r="C664" s="22" t="s">
        <v>733</v>
      </c>
      <c r="D664" s="12" t="s">
        <v>7</v>
      </c>
      <c r="E664" s="10">
        <v>263150</v>
      </c>
      <c r="F664" s="11">
        <v>44193</v>
      </c>
      <c r="G664" s="12" t="s">
        <v>1018</v>
      </c>
      <c r="H664" s="9" t="s">
        <v>1588</v>
      </c>
      <c r="I664" s="9" t="s">
        <v>1589</v>
      </c>
    </row>
    <row r="665" spans="1:9" ht="27" x14ac:dyDescent="0.3">
      <c r="A665" s="12" t="s">
        <v>1598</v>
      </c>
      <c r="B665" s="23" t="s">
        <v>1004</v>
      </c>
      <c r="C665" s="22" t="s">
        <v>733</v>
      </c>
      <c r="D665" s="12" t="s">
        <v>7</v>
      </c>
      <c r="E665" s="10">
        <v>200150</v>
      </c>
      <c r="F665" s="11">
        <v>44193</v>
      </c>
      <c r="G665" s="12" t="s">
        <v>1018</v>
      </c>
      <c r="H665" s="9" t="s">
        <v>1588</v>
      </c>
      <c r="I665" s="9" t="s">
        <v>1589</v>
      </c>
    </row>
    <row r="666" spans="1:9" ht="27" x14ac:dyDescent="0.3">
      <c r="A666" s="12" t="s">
        <v>1598</v>
      </c>
      <c r="B666" s="23" t="s">
        <v>782</v>
      </c>
      <c r="C666" s="22" t="s">
        <v>733</v>
      </c>
      <c r="D666" s="12" t="s">
        <v>7</v>
      </c>
      <c r="E666" s="10">
        <v>368500</v>
      </c>
      <c r="F666" s="11">
        <v>44193</v>
      </c>
      <c r="G666" s="12" t="s">
        <v>1018</v>
      </c>
      <c r="H666" s="9" t="s">
        <v>1588</v>
      </c>
      <c r="I666" s="9" t="s">
        <v>1589</v>
      </c>
    </row>
    <row r="667" spans="1:9" ht="27" x14ac:dyDescent="0.3">
      <c r="A667" s="12" t="s">
        <v>1598</v>
      </c>
      <c r="B667" s="23" t="s">
        <v>763</v>
      </c>
      <c r="C667" s="22" t="s">
        <v>733</v>
      </c>
      <c r="D667" s="12" t="s">
        <v>7</v>
      </c>
      <c r="E667" s="10">
        <v>342650</v>
      </c>
      <c r="F667" s="11">
        <v>44193</v>
      </c>
      <c r="G667" s="12" t="s">
        <v>1018</v>
      </c>
      <c r="H667" s="9" t="s">
        <v>1588</v>
      </c>
      <c r="I667" s="9" t="s">
        <v>1589</v>
      </c>
    </row>
    <row r="668" spans="1:9" ht="27" x14ac:dyDescent="0.3">
      <c r="A668" s="12" t="s">
        <v>1598</v>
      </c>
      <c r="B668" s="23" t="s">
        <v>746</v>
      </c>
      <c r="C668" s="22" t="s">
        <v>733</v>
      </c>
      <c r="D668" s="12" t="s">
        <v>7</v>
      </c>
      <c r="E668" s="10">
        <v>1035950</v>
      </c>
      <c r="F668" s="11">
        <v>44193</v>
      </c>
      <c r="G668" s="12" t="s">
        <v>1018</v>
      </c>
      <c r="H668" s="9" t="s">
        <v>1588</v>
      </c>
      <c r="I668" s="9" t="s">
        <v>1589</v>
      </c>
    </row>
    <row r="669" spans="1:9" ht="27" x14ac:dyDescent="0.3">
      <c r="A669" s="12" t="s">
        <v>1598</v>
      </c>
      <c r="B669" s="23" t="s">
        <v>787</v>
      </c>
      <c r="C669" s="22" t="s">
        <v>733</v>
      </c>
      <c r="D669" s="12" t="s">
        <v>7</v>
      </c>
      <c r="E669" s="10">
        <v>1009250</v>
      </c>
      <c r="F669" s="11">
        <v>44193</v>
      </c>
      <c r="G669" s="12" t="s">
        <v>1018</v>
      </c>
      <c r="H669" s="9" t="s">
        <v>1588</v>
      </c>
      <c r="I669" s="9" t="s">
        <v>1589</v>
      </c>
    </row>
    <row r="670" spans="1:9" ht="27" x14ac:dyDescent="0.3">
      <c r="A670" s="12" t="s">
        <v>1598</v>
      </c>
      <c r="B670" s="23" t="s">
        <v>972</v>
      </c>
      <c r="C670" s="22" t="s">
        <v>733</v>
      </c>
      <c r="D670" s="12" t="s">
        <v>7</v>
      </c>
      <c r="E670" s="10">
        <v>938040</v>
      </c>
      <c r="F670" s="11">
        <v>44193</v>
      </c>
      <c r="G670" s="12" t="s">
        <v>1018</v>
      </c>
      <c r="H670" s="9" t="s">
        <v>1588</v>
      </c>
      <c r="I670" s="9" t="s">
        <v>1589</v>
      </c>
    </row>
    <row r="671" spans="1:9" ht="27" x14ac:dyDescent="0.3">
      <c r="A671" s="12" t="s">
        <v>1598</v>
      </c>
      <c r="B671" s="23" t="s">
        <v>765</v>
      </c>
      <c r="C671" s="22" t="s">
        <v>733</v>
      </c>
      <c r="D671" s="12" t="s">
        <v>7</v>
      </c>
      <c r="E671" s="10">
        <v>1609860</v>
      </c>
      <c r="F671" s="11">
        <v>44193</v>
      </c>
      <c r="G671" s="12" t="s">
        <v>1018</v>
      </c>
      <c r="H671" s="9" t="s">
        <v>1588</v>
      </c>
      <c r="I671" s="9" t="s">
        <v>1589</v>
      </c>
    </row>
    <row r="672" spans="1:9" ht="27" x14ac:dyDescent="0.3">
      <c r="A672" s="12" t="s">
        <v>1598</v>
      </c>
      <c r="B672" s="23" t="s">
        <v>822</v>
      </c>
      <c r="C672" s="22" t="s">
        <v>733</v>
      </c>
      <c r="D672" s="12" t="s">
        <v>7</v>
      </c>
      <c r="E672" s="10">
        <v>1225200</v>
      </c>
      <c r="F672" s="11">
        <v>44193</v>
      </c>
      <c r="G672" s="12" t="s">
        <v>1018</v>
      </c>
      <c r="H672" s="9" t="s">
        <v>1588</v>
      </c>
      <c r="I672" s="9" t="s">
        <v>1589</v>
      </c>
    </row>
    <row r="673" spans="1:9" ht="27" x14ac:dyDescent="0.3">
      <c r="A673" s="12" t="s">
        <v>1598</v>
      </c>
      <c r="B673" s="23" t="s">
        <v>745</v>
      </c>
      <c r="C673" s="22" t="s">
        <v>733</v>
      </c>
      <c r="D673" s="12" t="s">
        <v>7</v>
      </c>
      <c r="E673" s="10">
        <v>92000</v>
      </c>
      <c r="F673" s="11">
        <v>44193</v>
      </c>
      <c r="G673" s="12" t="s">
        <v>1018</v>
      </c>
      <c r="H673" s="9" t="s">
        <v>1588</v>
      </c>
      <c r="I673" s="9" t="s">
        <v>1589</v>
      </c>
    </row>
    <row r="674" spans="1:9" ht="27" x14ac:dyDescent="0.3">
      <c r="A674" s="12" t="s">
        <v>1598</v>
      </c>
      <c r="B674" s="23" t="s">
        <v>774</v>
      </c>
      <c r="C674" s="22" t="s">
        <v>733</v>
      </c>
      <c r="D674" s="12" t="s">
        <v>7</v>
      </c>
      <c r="E674" s="10">
        <v>429500</v>
      </c>
      <c r="F674" s="11">
        <v>44193</v>
      </c>
      <c r="G674" s="12" t="s">
        <v>1018</v>
      </c>
      <c r="H674" s="9" t="s">
        <v>1588</v>
      </c>
      <c r="I674" s="9" t="s">
        <v>1589</v>
      </c>
    </row>
    <row r="675" spans="1:9" ht="27" x14ac:dyDescent="0.3">
      <c r="A675" s="12" t="s">
        <v>1598</v>
      </c>
      <c r="B675" s="23" t="s">
        <v>870</v>
      </c>
      <c r="C675" s="22" t="s">
        <v>733</v>
      </c>
      <c r="D675" s="12" t="s">
        <v>7</v>
      </c>
      <c r="E675" s="10">
        <v>501600</v>
      </c>
      <c r="F675" s="11">
        <v>44193</v>
      </c>
      <c r="G675" s="12" t="s">
        <v>1018</v>
      </c>
      <c r="H675" s="9" t="s">
        <v>1588</v>
      </c>
      <c r="I675" s="9" t="s">
        <v>1589</v>
      </c>
    </row>
    <row r="676" spans="1:9" ht="27" x14ac:dyDescent="0.3">
      <c r="A676" s="12" t="s">
        <v>1598</v>
      </c>
      <c r="B676" s="23" t="s">
        <v>929</v>
      </c>
      <c r="C676" s="22" t="s">
        <v>733</v>
      </c>
      <c r="D676" s="12" t="s">
        <v>7</v>
      </c>
      <c r="E676" s="10">
        <v>1526590</v>
      </c>
      <c r="F676" s="11">
        <v>44193</v>
      </c>
      <c r="G676" s="12" t="s">
        <v>1018</v>
      </c>
      <c r="H676" s="9" t="s">
        <v>1588</v>
      </c>
      <c r="I676" s="9" t="s">
        <v>1589</v>
      </c>
    </row>
    <row r="677" spans="1:9" ht="27" x14ac:dyDescent="0.3">
      <c r="A677" s="12" t="s">
        <v>1598</v>
      </c>
      <c r="B677" s="23" t="s">
        <v>881</v>
      </c>
      <c r="C677" s="22" t="s">
        <v>733</v>
      </c>
      <c r="D677" s="12" t="s">
        <v>7</v>
      </c>
      <c r="E677" s="10">
        <v>1089780</v>
      </c>
      <c r="F677" s="11">
        <v>44193</v>
      </c>
      <c r="G677" s="12" t="s">
        <v>1018</v>
      </c>
      <c r="H677" s="9" t="s">
        <v>1588</v>
      </c>
      <c r="I677" s="9" t="s">
        <v>1589</v>
      </c>
    </row>
    <row r="678" spans="1:9" ht="27" x14ac:dyDescent="0.3">
      <c r="A678" s="12" t="s">
        <v>1598</v>
      </c>
      <c r="B678" s="23" t="s">
        <v>961</v>
      </c>
      <c r="C678" s="22" t="s">
        <v>733</v>
      </c>
      <c r="D678" s="12" t="s">
        <v>7</v>
      </c>
      <c r="E678" s="10">
        <v>244960</v>
      </c>
      <c r="F678" s="11">
        <v>44193</v>
      </c>
      <c r="G678" s="12" t="s">
        <v>1018</v>
      </c>
      <c r="H678" s="9" t="s">
        <v>1588</v>
      </c>
      <c r="I678" s="9" t="s">
        <v>1589</v>
      </c>
    </row>
    <row r="679" spans="1:9" ht="27" x14ac:dyDescent="0.3">
      <c r="A679" s="12" t="s">
        <v>1598</v>
      </c>
      <c r="B679" s="23" t="s">
        <v>784</v>
      </c>
      <c r="C679" s="22" t="s">
        <v>733</v>
      </c>
      <c r="D679" s="12" t="s">
        <v>7</v>
      </c>
      <c r="E679" s="10">
        <v>866420</v>
      </c>
      <c r="F679" s="11">
        <v>44193</v>
      </c>
      <c r="G679" s="12" t="s">
        <v>1018</v>
      </c>
      <c r="H679" s="9" t="s">
        <v>1588</v>
      </c>
      <c r="I679" s="9" t="s">
        <v>1589</v>
      </c>
    </row>
    <row r="680" spans="1:9" ht="27" x14ac:dyDescent="0.3">
      <c r="A680" s="12" t="s">
        <v>1598</v>
      </c>
      <c r="B680" s="23" t="s">
        <v>754</v>
      </c>
      <c r="C680" s="22" t="s">
        <v>733</v>
      </c>
      <c r="D680" s="12" t="s">
        <v>7</v>
      </c>
      <c r="E680" s="10">
        <v>663650</v>
      </c>
      <c r="F680" s="11">
        <v>44193</v>
      </c>
      <c r="G680" s="12" t="s">
        <v>1018</v>
      </c>
      <c r="H680" s="9" t="s">
        <v>1588</v>
      </c>
      <c r="I680" s="9" t="s">
        <v>1589</v>
      </c>
    </row>
    <row r="681" spans="1:9" ht="27" x14ac:dyDescent="0.3">
      <c r="A681" s="12" t="s">
        <v>1598</v>
      </c>
      <c r="B681" s="23" t="s">
        <v>803</v>
      </c>
      <c r="C681" s="22" t="s">
        <v>733</v>
      </c>
      <c r="D681" s="12" t="s">
        <v>7</v>
      </c>
      <c r="E681" s="10">
        <v>688750</v>
      </c>
      <c r="F681" s="11">
        <v>44193</v>
      </c>
      <c r="G681" s="12" t="s">
        <v>1018</v>
      </c>
      <c r="H681" s="9" t="s">
        <v>1588</v>
      </c>
      <c r="I681" s="9" t="s">
        <v>1589</v>
      </c>
    </row>
    <row r="682" spans="1:9" ht="27" x14ac:dyDescent="0.3">
      <c r="A682" s="12" t="s">
        <v>1598</v>
      </c>
      <c r="B682" s="23" t="s">
        <v>752</v>
      </c>
      <c r="C682" s="22" t="s">
        <v>733</v>
      </c>
      <c r="D682" s="12" t="s">
        <v>7</v>
      </c>
      <c r="E682" s="10">
        <v>458450</v>
      </c>
      <c r="F682" s="11">
        <v>44193</v>
      </c>
      <c r="G682" s="12" t="s">
        <v>1018</v>
      </c>
      <c r="H682" s="9" t="s">
        <v>1588</v>
      </c>
      <c r="I682" s="9" t="s">
        <v>1589</v>
      </c>
    </row>
    <row r="683" spans="1:9" ht="27" x14ac:dyDescent="0.3">
      <c r="A683" s="12" t="s">
        <v>1598</v>
      </c>
      <c r="B683" s="23" t="s">
        <v>752</v>
      </c>
      <c r="C683" s="22" t="s">
        <v>733</v>
      </c>
      <c r="D683" s="12" t="s">
        <v>7</v>
      </c>
      <c r="E683" s="10">
        <v>4425000</v>
      </c>
      <c r="F683" s="11">
        <v>44193</v>
      </c>
      <c r="G683" s="12" t="s">
        <v>1018</v>
      </c>
      <c r="H683" s="9" t="s">
        <v>1588</v>
      </c>
      <c r="I683" s="9" t="s">
        <v>1589</v>
      </c>
    </row>
    <row r="684" spans="1:9" ht="27" x14ac:dyDescent="0.3">
      <c r="A684" s="12" t="s">
        <v>1598</v>
      </c>
      <c r="B684" s="23" t="s">
        <v>894</v>
      </c>
      <c r="C684" s="22" t="s">
        <v>733</v>
      </c>
      <c r="D684" s="12" t="s">
        <v>7</v>
      </c>
      <c r="E684" s="10">
        <v>3738750</v>
      </c>
      <c r="F684" s="11">
        <v>44193</v>
      </c>
      <c r="G684" s="12" t="s">
        <v>1018</v>
      </c>
      <c r="H684" s="9" t="s">
        <v>1588</v>
      </c>
      <c r="I684" s="9" t="s">
        <v>1589</v>
      </c>
    </row>
    <row r="685" spans="1:9" ht="27" x14ac:dyDescent="0.3">
      <c r="A685" s="12" t="s">
        <v>1598</v>
      </c>
      <c r="B685" s="23" t="s">
        <v>826</v>
      </c>
      <c r="C685" s="22" t="s">
        <v>733</v>
      </c>
      <c r="D685" s="12" t="s">
        <v>7</v>
      </c>
      <c r="E685" s="10">
        <v>1923140</v>
      </c>
      <c r="F685" s="11">
        <v>44193</v>
      </c>
      <c r="G685" s="12" t="s">
        <v>1018</v>
      </c>
      <c r="H685" s="9" t="s">
        <v>1588</v>
      </c>
      <c r="I685" s="9" t="s">
        <v>1589</v>
      </c>
    </row>
    <row r="686" spans="1:9" ht="27" x14ac:dyDescent="0.3">
      <c r="A686" s="12" t="s">
        <v>1598</v>
      </c>
      <c r="B686" s="23" t="s">
        <v>949</v>
      </c>
      <c r="C686" s="22" t="s">
        <v>733</v>
      </c>
      <c r="D686" s="12" t="s">
        <v>7</v>
      </c>
      <c r="E686" s="10">
        <v>150750</v>
      </c>
      <c r="F686" s="11">
        <v>44193</v>
      </c>
      <c r="G686" s="12" t="s">
        <v>1018</v>
      </c>
      <c r="H686" s="9" t="s">
        <v>1588</v>
      </c>
      <c r="I686" s="9" t="s">
        <v>1589</v>
      </c>
    </row>
    <row r="687" spans="1:9" ht="27" x14ac:dyDescent="0.3">
      <c r="A687" s="12" t="s">
        <v>1598</v>
      </c>
      <c r="B687" s="23" t="s">
        <v>777</v>
      </c>
      <c r="C687" s="22" t="s">
        <v>733</v>
      </c>
      <c r="D687" s="12" t="s">
        <v>7</v>
      </c>
      <c r="E687" s="10">
        <v>83750</v>
      </c>
      <c r="F687" s="11">
        <v>44193</v>
      </c>
      <c r="G687" s="12" t="s">
        <v>1018</v>
      </c>
      <c r="H687" s="9" t="s">
        <v>1588</v>
      </c>
      <c r="I687" s="9" t="s">
        <v>1589</v>
      </c>
    </row>
    <row r="688" spans="1:9" ht="27" x14ac:dyDescent="0.3">
      <c r="A688" s="12" t="s">
        <v>1598</v>
      </c>
      <c r="B688" s="23" t="s">
        <v>926</v>
      </c>
      <c r="C688" s="22" t="s">
        <v>733</v>
      </c>
      <c r="D688" s="12" t="s">
        <v>7</v>
      </c>
      <c r="E688" s="10">
        <v>1075550</v>
      </c>
      <c r="F688" s="11">
        <v>44193</v>
      </c>
      <c r="G688" s="12" t="s">
        <v>1018</v>
      </c>
      <c r="H688" s="9" t="s">
        <v>1588</v>
      </c>
      <c r="I688" s="9" t="s">
        <v>1589</v>
      </c>
    </row>
    <row r="689" spans="1:9" ht="27" x14ac:dyDescent="0.3">
      <c r="A689" s="12" t="s">
        <v>1598</v>
      </c>
      <c r="B689" s="23" t="s">
        <v>608</v>
      </c>
      <c r="C689" s="22" t="s">
        <v>733</v>
      </c>
      <c r="D689" s="12" t="s">
        <v>7</v>
      </c>
      <c r="E689" s="10">
        <v>520440</v>
      </c>
      <c r="F689" s="11">
        <v>44193</v>
      </c>
      <c r="G689" s="12" t="s">
        <v>1018</v>
      </c>
      <c r="H689" s="9" t="s">
        <v>1588</v>
      </c>
      <c r="I689" s="9" t="s">
        <v>1589</v>
      </c>
    </row>
    <row r="690" spans="1:9" ht="27" x14ac:dyDescent="0.3">
      <c r="A690" s="12" t="s">
        <v>1598</v>
      </c>
      <c r="B690" s="23" t="s">
        <v>828</v>
      </c>
      <c r="C690" s="22" t="s">
        <v>733</v>
      </c>
      <c r="D690" s="12" t="s">
        <v>7</v>
      </c>
      <c r="E690" s="10">
        <v>60250</v>
      </c>
      <c r="F690" s="11">
        <v>44193</v>
      </c>
      <c r="G690" s="12" t="s">
        <v>1018</v>
      </c>
      <c r="H690" s="9" t="s">
        <v>1588</v>
      </c>
      <c r="I690" s="9" t="s">
        <v>1589</v>
      </c>
    </row>
    <row r="691" spans="1:9" ht="27" x14ac:dyDescent="0.3">
      <c r="A691" s="12" t="s">
        <v>1598</v>
      </c>
      <c r="B691" s="23" t="s">
        <v>820</v>
      </c>
      <c r="C691" s="22" t="s">
        <v>733</v>
      </c>
      <c r="D691" s="12" t="s">
        <v>7</v>
      </c>
      <c r="E691" s="10">
        <v>321670</v>
      </c>
      <c r="F691" s="11">
        <v>44193</v>
      </c>
      <c r="G691" s="12" t="s">
        <v>1018</v>
      </c>
      <c r="H691" s="9" t="s">
        <v>1588</v>
      </c>
      <c r="I691" s="9" t="s">
        <v>1589</v>
      </c>
    </row>
    <row r="692" spans="1:9" ht="27" x14ac:dyDescent="0.3">
      <c r="A692" s="12" t="s">
        <v>1598</v>
      </c>
      <c r="B692" s="23" t="s">
        <v>962</v>
      </c>
      <c r="C692" s="22" t="s">
        <v>733</v>
      </c>
      <c r="D692" s="12" t="s">
        <v>7</v>
      </c>
      <c r="E692" s="10">
        <v>344250</v>
      </c>
      <c r="F692" s="11">
        <v>44193</v>
      </c>
      <c r="G692" s="12" t="s">
        <v>1018</v>
      </c>
      <c r="H692" s="9" t="s">
        <v>1588</v>
      </c>
      <c r="I692" s="9" t="s">
        <v>1589</v>
      </c>
    </row>
    <row r="693" spans="1:9" ht="27" x14ac:dyDescent="0.3">
      <c r="A693" s="12" t="s">
        <v>1598</v>
      </c>
      <c r="B693" s="23" t="s">
        <v>905</v>
      </c>
      <c r="C693" s="22" t="s">
        <v>733</v>
      </c>
      <c r="D693" s="12" t="s">
        <v>7</v>
      </c>
      <c r="E693" s="10">
        <v>1213870</v>
      </c>
      <c r="F693" s="11">
        <v>44193</v>
      </c>
      <c r="G693" s="12" t="s">
        <v>1018</v>
      </c>
      <c r="H693" s="9" t="s">
        <v>1588</v>
      </c>
      <c r="I693" s="9" t="s">
        <v>1589</v>
      </c>
    </row>
    <row r="694" spans="1:9" ht="27" x14ac:dyDescent="0.3">
      <c r="A694" s="12" t="s">
        <v>1598</v>
      </c>
      <c r="B694" s="23" t="s">
        <v>980</v>
      </c>
      <c r="C694" s="22" t="s">
        <v>733</v>
      </c>
      <c r="D694" s="12" t="s">
        <v>7</v>
      </c>
      <c r="E694" s="10">
        <v>333750</v>
      </c>
      <c r="F694" s="11">
        <v>44193</v>
      </c>
      <c r="G694" s="12" t="s">
        <v>1018</v>
      </c>
      <c r="H694" s="9" t="s">
        <v>1588</v>
      </c>
      <c r="I694" s="9" t="s">
        <v>1589</v>
      </c>
    </row>
    <row r="695" spans="1:9" ht="27" x14ac:dyDescent="0.3">
      <c r="A695" s="12" t="s">
        <v>1598</v>
      </c>
      <c r="B695" s="23" t="s">
        <v>818</v>
      </c>
      <c r="C695" s="22" t="s">
        <v>733</v>
      </c>
      <c r="D695" s="12" t="s">
        <v>7</v>
      </c>
      <c r="E695" s="10">
        <v>631920</v>
      </c>
      <c r="F695" s="11">
        <v>44193</v>
      </c>
      <c r="G695" s="12" t="s">
        <v>1018</v>
      </c>
      <c r="H695" s="9" t="s">
        <v>1588</v>
      </c>
      <c r="I695" s="9" t="s">
        <v>1589</v>
      </c>
    </row>
    <row r="696" spans="1:9" ht="27" x14ac:dyDescent="0.3">
      <c r="A696" s="12" t="s">
        <v>1598</v>
      </c>
      <c r="B696" s="23" t="s">
        <v>876</v>
      </c>
      <c r="C696" s="22" t="s">
        <v>733</v>
      </c>
      <c r="D696" s="12" t="s">
        <v>7</v>
      </c>
      <c r="E696" s="10">
        <v>284500</v>
      </c>
      <c r="F696" s="11">
        <v>44193</v>
      </c>
      <c r="G696" s="12" t="s">
        <v>1018</v>
      </c>
      <c r="H696" s="9" t="s">
        <v>1588</v>
      </c>
      <c r="I696" s="9" t="s">
        <v>1589</v>
      </c>
    </row>
    <row r="697" spans="1:9" ht="27" x14ac:dyDescent="0.3">
      <c r="A697" s="12" t="s">
        <v>1598</v>
      </c>
      <c r="B697" s="23" t="s">
        <v>1005</v>
      </c>
      <c r="C697" s="22" t="s">
        <v>733</v>
      </c>
      <c r="D697" s="12" t="s">
        <v>7</v>
      </c>
      <c r="E697" s="10">
        <v>466660</v>
      </c>
      <c r="F697" s="11">
        <v>44193</v>
      </c>
      <c r="G697" s="12" t="s">
        <v>1018</v>
      </c>
      <c r="H697" s="9" t="s">
        <v>1588</v>
      </c>
      <c r="I697" s="9" t="s">
        <v>1589</v>
      </c>
    </row>
    <row r="698" spans="1:9" ht="27" x14ac:dyDescent="0.3">
      <c r="A698" s="12" t="s">
        <v>1598</v>
      </c>
      <c r="B698" s="23" t="s">
        <v>980</v>
      </c>
      <c r="C698" s="22" t="s">
        <v>733</v>
      </c>
      <c r="D698" s="12" t="s">
        <v>7</v>
      </c>
      <c r="E698" s="10">
        <v>261500</v>
      </c>
      <c r="F698" s="11">
        <v>44193</v>
      </c>
      <c r="G698" s="12" t="s">
        <v>1018</v>
      </c>
      <c r="H698" s="9" t="s">
        <v>1588</v>
      </c>
      <c r="I698" s="9" t="s">
        <v>1589</v>
      </c>
    </row>
    <row r="699" spans="1:9" ht="27" x14ac:dyDescent="0.3">
      <c r="A699" s="12" t="s">
        <v>1598</v>
      </c>
      <c r="B699" s="23" t="s">
        <v>808</v>
      </c>
      <c r="C699" s="22" t="s">
        <v>733</v>
      </c>
      <c r="D699" s="12" t="s">
        <v>7</v>
      </c>
      <c r="E699" s="10">
        <v>25410</v>
      </c>
      <c r="F699" s="11">
        <v>44193</v>
      </c>
      <c r="G699" s="12" t="s">
        <v>1018</v>
      </c>
      <c r="H699" s="9" t="s">
        <v>1588</v>
      </c>
      <c r="I699" s="9" t="s">
        <v>1589</v>
      </c>
    </row>
    <row r="700" spans="1:9" ht="27" x14ac:dyDescent="0.3">
      <c r="A700" s="12" t="s">
        <v>1598</v>
      </c>
      <c r="B700" s="23" t="s">
        <v>931</v>
      </c>
      <c r="C700" s="22" t="s">
        <v>733</v>
      </c>
      <c r="D700" s="12" t="s">
        <v>7</v>
      </c>
      <c r="E700" s="10">
        <v>171750</v>
      </c>
      <c r="F700" s="11">
        <v>44193</v>
      </c>
      <c r="G700" s="12" t="s">
        <v>1018</v>
      </c>
      <c r="H700" s="9" t="s">
        <v>1588</v>
      </c>
      <c r="I700" s="9" t="s">
        <v>1589</v>
      </c>
    </row>
    <row r="701" spans="1:9" ht="27" x14ac:dyDescent="0.3">
      <c r="A701" s="12" t="s">
        <v>1598</v>
      </c>
      <c r="B701" s="23" t="s">
        <v>951</v>
      </c>
      <c r="C701" s="22" t="s">
        <v>733</v>
      </c>
      <c r="D701" s="12" t="s">
        <v>7</v>
      </c>
      <c r="E701" s="10">
        <v>173350</v>
      </c>
      <c r="F701" s="11">
        <v>44193</v>
      </c>
      <c r="G701" s="12" t="s">
        <v>1018</v>
      </c>
      <c r="H701" s="9" t="s">
        <v>1588</v>
      </c>
      <c r="I701" s="9" t="s">
        <v>1589</v>
      </c>
    </row>
    <row r="702" spans="1:9" ht="27" x14ac:dyDescent="0.3">
      <c r="A702" s="12" t="s">
        <v>1598</v>
      </c>
      <c r="B702" s="23" t="s">
        <v>893</v>
      </c>
      <c r="C702" s="22" t="s">
        <v>733</v>
      </c>
      <c r="D702" s="12" t="s">
        <v>7</v>
      </c>
      <c r="E702" s="10">
        <v>796450</v>
      </c>
      <c r="F702" s="11">
        <v>44193</v>
      </c>
      <c r="G702" s="12" t="s">
        <v>1018</v>
      </c>
      <c r="H702" s="9" t="s">
        <v>1588</v>
      </c>
      <c r="I702" s="9" t="s">
        <v>1589</v>
      </c>
    </row>
    <row r="703" spans="1:9" ht="27" x14ac:dyDescent="0.3">
      <c r="A703" s="12" t="s">
        <v>1598</v>
      </c>
      <c r="B703" s="23" t="s">
        <v>883</v>
      </c>
      <c r="C703" s="22" t="s">
        <v>733</v>
      </c>
      <c r="D703" s="12" t="s">
        <v>7</v>
      </c>
      <c r="E703" s="10">
        <v>405100</v>
      </c>
      <c r="F703" s="11">
        <v>44193</v>
      </c>
      <c r="G703" s="12" t="s">
        <v>1018</v>
      </c>
      <c r="H703" s="9" t="s">
        <v>1588</v>
      </c>
      <c r="I703" s="9" t="s">
        <v>1589</v>
      </c>
    </row>
    <row r="704" spans="1:9" ht="27" x14ac:dyDescent="0.3">
      <c r="A704" s="12" t="s">
        <v>1598</v>
      </c>
      <c r="B704" s="23" t="s">
        <v>1006</v>
      </c>
      <c r="C704" s="22" t="s">
        <v>733</v>
      </c>
      <c r="D704" s="12" t="s">
        <v>7</v>
      </c>
      <c r="E704" s="10">
        <v>358400</v>
      </c>
      <c r="F704" s="11">
        <v>44193</v>
      </c>
      <c r="G704" s="12" t="s">
        <v>1018</v>
      </c>
      <c r="H704" s="9" t="s">
        <v>1588</v>
      </c>
      <c r="I704" s="9" t="s">
        <v>1589</v>
      </c>
    </row>
    <row r="705" spans="1:9" ht="27" x14ac:dyDescent="0.3">
      <c r="A705" s="12" t="s">
        <v>1598</v>
      </c>
      <c r="B705" s="23" t="s">
        <v>930</v>
      </c>
      <c r="C705" s="22" t="s">
        <v>733</v>
      </c>
      <c r="D705" s="12" t="s">
        <v>7</v>
      </c>
      <c r="E705" s="10">
        <v>527750</v>
      </c>
      <c r="F705" s="11">
        <v>44193</v>
      </c>
      <c r="G705" s="12" t="s">
        <v>1018</v>
      </c>
      <c r="H705" s="9" t="s">
        <v>1588</v>
      </c>
      <c r="I705" s="9" t="s">
        <v>1589</v>
      </c>
    </row>
    <row r="706" spans="1:9" ht="27" x14ac:dyDescent="0.3">
      <c r="A706" s="12" t="s">
        <v>1598</v>
      </c>
      <c r="B706" s="23" t="s">
        <v>825</v>
      </c>
      <c r="C706" s="22" t="s">
        <v>733</v>
      </c>
      <c r="D706" s="12" t="s">
        <v>7</v>
      </c>
      <c r="E706" s="10">
        <v>418700</v>
      </c>
      <c r="F706" s="11">
        <v>44193</v>
      </c>
      <c r="G706" s="12" t="s">
        <v>1018</v>
      </c>
      <c r="H706" s="9" t="s">
        <v>1588</v>
      </c>
      <c r="I706" s="9" t="s">
        <v>1589</v>
      </c>
    </row>
    <row r="707" spans="1:9" ht="27" x14ac:dyDescent="0.3">
      <c r="A707" s="12" t="s">
        <v>1598</v>
      </c>
      <c r="B707" s="23" t="s">
        <v>1007</v>
      </c>
      <c r="C707" s="22" t="s">
        <v>733</v>
      </c>
      <c r="D707" s="12" t="s">
        <v>7</v>
      </c>
      <c r="E707" s="10">
        <v>352250</v>
      </c>
      <c r="F707" s="11">
        <v>44193</v>
      </c>
      <c r="G707" s="12" t="s">
        <v>1018</v>
      </c>
      <c r="H707" s="9" t="s">
        <v>1588</v>
      </c>
      <c r="I707" s="9" t="s">
        <v>1589</v>
      </c>
    </row>
    <row r="708" spans="1:9" ht="27" x14ac:dyDescent="0.3">
      <c r="A708" s="12" t="s">
        <v>1598</v>
      </c>
      <c r="B708" s="23" t="s">
        <v>1008</v>
      </c>
      <c r="C708" s="22" t="s">
        <v>733</v>
      </c>
      <c r="D708" s="12" t="s">
        <v>7</v>
      </c>
      <c r="E708" s="10">
        <v>816650</v>
      </c>
      <c r="F708" s="11">
        <v>44193</v>
      </c>
      <c r="G708" s="12" t="s">
        <v>1018</v>
      </c>
      <c r="H708" s="9" t="s">
        <v>1588</v>
      </c>
      <c r="I708" s="9" t="s">
        <v>1589</v>
      </c>
    </row>
    <row r="709" spans="1:9" ht="27" x14ac:dyDescent="0.3">
      <c r="A709" s="12" t="s">
        <v>1598</v>
      </c>
      <c r="B709" s="23" t="s">
        <v>1009</v>
      </c>
      <c r="C709" s="22" t="s">
        <v>733</v>
      </c>
      <c r="D709" s="12" t="s">
        <v>7</v>
      </c>
      <c r="E709" s="10">
        <v>411880</v>
      </c>
      <c r="F709" s="11">
        <v>44193</v>
      </c>
      <c r="G709" s="12" t="s">
        <v>1018</v>
      </c>
      <c r="H709" s="9" t="s">
        <v>1588</v>
      </c>
      <c r="I709" s="9" t="s">
        <v>1589</v>
      </c>
    </row>
    <row r="710" spans="1:9" ht="27" x14ac:dyDescent="0.3">
      <c r="A710" s="12" t="s">
        <v>1598</v>
      </c>
      <c r="B710" s="23" t="s">
        <v>824</v>
      </c>
      <c r="C710" s="22" t="s">
        <v>733</v>
      </c>
      <c r="D710" s="12" t="s">
        <v>7</v>
      </c>
      <c r="E710" s="10">
        <v>1512230</v>
      </c>
      <c r="F710" s="11">
        <v>44193</v>
      </c>
      <c r="G710" s="12" t="s">
        <v>1018</v>
      </c>
      <c r="H710" s="9" t="s">
        <v>1588</v>
      </c>
      <c r="I710" s="9" t="s">
        <v>1589</v>
      </c>
    </row>
    <row r="711" spans="1:9" ht="27" x14ac:dyDescent="0.3">
      <c r="A711" s="12" t="s">
        <v>1598</v>
      </c>
      <c r="B711" s="23" t="s">
        <v>931</v>
      </c>
      <c r="C711" s="22" t="s">
        <v>733</v>
      </c>
      <c r="D711" s="12" t="s">
        <v>7</v>
      </c>
      <c r="E711" s="10">
        <v>1950010</v>
      </c>
      <c r="F711" s="11">
        <v>44193</v>
      </c>
      <c r="G711" s="12" t="s">
        <v>1018</v>
      </c>
      <c r="H711" s="9" t="s">
        <v>1588</v>
      </c>
      <c r="I711" s="9" t="s">
        <v>1589</v>
      </c>
    </row>
    <row r="712" spans="1:9" ht="27" x14ac:dyDescent="0.3">
      <c r="A712" s="12" t="s">
        <v>1598</v>
      </c>
      <c r="B712" s="23" t="s">
        <v>1010</v>
      </c>
      <c r="C712" s="22" t="s">
        <v>733</v>
      </c>
      <c r="D712" s="12" t="s">
        <v>7</v>
      </c>
      <c r="E712" s="10">
        <v>185950</v>
      </c>
      <c r="F712" s="11">
        <v>44193</v>
      </c>
      <c r="G712" s="12" t="s">
        <v>1018</v>
      </c>
      <c r="H712" s="9" t="s">
        <v>1588</v>
      </c>
      <c r="I712" s="9" t="s">
        <v>1589</v>
      </c>
    </row>
    <row r="713" spans="1:9" ht="27" x14ac:dyDescent="0.3">
      <c r="A713" s="12" t="s">
        <v>1598</v>
      </c>
      <c r="B713" s="23" t="s">
        <v>791</v>
      </c>
      <c r="C713" s="22" t="s">
        <v>733</v>
      </c>
      <c r="D713" s="12" t="s">
        <v>7</v>
      </c>
      <c r="E713" s="10">
        <v>192600</v>
      </c>
      <c r="F713" s="11">
        <v>44193</v>
      </c>
      <c r="G713" s="12" t="s">
        <v>1018</v>
      </c>
      <c r="H713" s="9" t="s">
        <v>1588</v>
      </c>
      <c r="I713" s="9" t="s">
        <v>1589</v>
      </c>
    </row>
    <row r="714" spans="1:9" ht="27" x14ac:dyDescent="0.3">
      <c r="A714" s="12" t="s">
        <v>1598</v>
      </c>
      <c r="B714" s="23" t="s">
        <v>932</v>
      </c>
      <c r="C714" s="22" t="s">
        <v>733</v>
      </c>
      <c r="D714" s="12" t="s">
        <v>7</v>
      </c>
      <c r="E714" s="10">
        <v>321400</v>
      </c>
      <c r="F714" s="11">
        <v>44193</v>
      </c>
      <c r="G714" s="12" t="s">
        <v>1018</v>
      </c>
      <c r="H714" s="9" t="s">
        <v>1588</v>
      </c>
      <c r="I714" s="9" t="s">
        <v>1589</v>
      </c>
    </row>
    <row r="715" spans="1:9" ht="27" x14ac:dyDescent="0.3">
      <c r="A715" s="12" t="s">
        <v>1598</v>
      </c>
      <c r="B715" s="23" t="s">
        <v>960</v>
      </c>
      <c r="C715" s="22" t="s">
        <v>733</v>
      </c>
      <c r="D715" s="12" t="s">
        <v>7</v>
      </c>
      <c r="E715" s="10">
        <v>454400</v>
      </c>
      <c r="F715" s="11">
        <v>44193</v>
      </c>
      <c r="G715" s="12" t="s">
        <v>1018</v>
      </c>
      <c r="H715" s="9" t="s">
        <v>1588</v>
      </c>
      <c r="I715" s="9" t="s">
        <v>1589</v>
      </c>
    </row>
    <row r="716" spans="1:9" ht="27" x14ac:dyDescent="0.3">
      <c r="A716" s="12" t="s">
        <v>1598</v>
      </c>
      <c r="B716" s="23" t="s">
        <v>962</v>
      </c>
      <c r="C716" s="22" t="s">
        <v>733</v>
      </c>
      <c r="D716" s="12" t="s">
        <v>7</v>
      </c>
      <c r="E716" s="10">
        <v>107500</v>
      </c>
      <c r="F716" s="11">
        <v>44193</v>
      </c>
      <c r="G716" s="12" t="s">
        <v>1018</v>
      </c>
      <c r="H716" s="9" t="s">
        <v>1588</v>
      </c>
      <c r="I716" s="9" t="s">
        <v>1589</v>
      </c>
    </row>
    <row r="717" spans="1:9" ht="27" x14ac:dyDescent="0.3">
      <c r="A717" s="12" t="s">
        <v>1598</v>
      </c>
      <c r="B717" s="23" t="s">
        <v>826</v>
      </c>
      <c r="C717" s="22" t="s">
        <v>733</v>
      </c>
      <c r="D717" s="12" t="s">
        <v>7</v>
      </c>
      <c r="E717" s="10">
        <v>421150</v>
      </c>
      <c r="F717" s="11">
        <v>44193</v>
      </c>
      <c r="G717" s="12" t="s">
        <v>1018</v>
      </c>
      <c r="H717" s="9" t="s">
        <v>1588</v>
      </c>
      <c r="I717" s="9" t="s">
        <v>1589</v>
      </c>
    </row>
    <row r="718" spans="1:9" ht="27" x14ac:dyDescent="0.3">
      <c r="A718" s="12" t="s">
        <v>1598</v>
      </c>
      <c r="B718" s="23" t="s">
        <v>736</v>
      </c>
      <c r="C718" s="22" t="s">
        <v>733</v>
      </c>
      <c r="D718" s="12" t="s">
        <v>7</v>
      </c>
      <c r="E718" s="10">
        <v>129000</v>
      </c>
      <c r="F718" s="11">
        <v>44193</v>
      </c>
      <c r="G718" s="12" t="s">
        <v>1018</v>
      </c>
      <c r="H718" s="9" t="s">
        <v>1588</v>
      </c>
      <c r="I718" s="9" t="s">
        <v>1589</v>
      </c>
    </row>
    <row r="719" spans="1:9" ht="27" x14ac:dyDescent="0.3">
      <c r="A719" s="12" t="s">
        <v>1598</v>
      </c>
      <c r="B719" s="23" t="s">
        <v>828</v>
      </c>
      <c r="C719" s="22" t="s">
        <v>733</v>
      </c>
      <c r="D719" s="12" t="s">
        <v>7</v>
      </c>
      <c r="E719" s="10">
        <v>45500</v>
      </c>
      <c r="F719" s="11">
        <v>44193</v>
      </c>
      <c r="G719" s="12" t="s">
        <v>1018</v>
      </c>
      <c r="H719" s="9" t="s">
        <v>1588</v>
      </c>
      <c r="I719" s="9" t="s">
        <v>1589</v>
      </c>
    </row>
    <row r="720" spans="1:9" ht="27" x14ac:dyDescent="0.3">
      <c r="A720" s="12" t="s">
        <v>1598</v>
      </c>
      <c r="B720" s="23" t="s">
        <v>1011</v>
      </c>
      <c r="C720" s="22" t="s">
        <v>733</v>
      </c>
      <c r="D720" s="12" t="s">
        <v>7</v>
      </c>
      <c r="E720" s="10">
        <v>290900</v>
      </c>
      <c r="F720" s="11">
        <v>44193</v>
      </c>
      <c r="G720" s="12" t="s">
        <v>1018</v>
      </c>
      <c r="H720" s="9" t="s">
        <v>1588</v>
      </c>
      <c r="I720" s="9" t="s">
        <v>1589</v>
      </c>
    </row>
    <row r="721" spans="1:9" ht="27" x14ac:dyDescent="0.3">
      <c r="A721" s="12" t="s">
        <v>1598</v>
      </c>
      <c r="B721" s="23" t="s">
        <v>1012</v>
      </c>
      <c r="C721" s="22" t="s">
        <v>733</v>
      </c>
      <c r="D721" s="12" t="s">
        <v>7</v>
      </c>
      <c r="E721" s="10">
        <v>179360</v>
      </c>
      <c r="F721" s="11">
        <v>44193</v>
      </c>
      <c r="G721" s="12" t="s">
        <v>1018</v>
      </c>
      <c r="H721" s="9" t="s">
        <v>1588</v>
      </c>
      <c r="I721" s="9" t="s">
        <v>1589</v>
      </c>
    </row>
    <row r="722" spans="1:9" ht="67.5" x14ac:dyDescent="0.3">
      <c r="A722" s="20" t="s">
        <v>1600</v>
      </c>
      <c r="B722" s="19" t="s">
        <v>25</v>
      </c>
      <c r="C722" s="21" t="s">
        <v>1013</v>
      </c>
      <c r="D722" s="20" t="s">
        <v>7</v>
      </c>
      <c r="E722" s="7">
        <v>10668690</v>
      </c>
      <c r="F722" s="8">
        <v>44013</v>
      </c>
      <c r="G722" s="20" t="s">
        <v>1019</v>
      </c>
      <c r="H722" s="5" t="s">
        <v>728</v>
      </c>
      <c r="I722" s="4" t="s">
        <v>1589</v>
      </c>
    </row>
    <row r="723" spans="1:9" ht="81" x14ac:dyDescent="0.3">
      <c r="A723" s="20" t="s">
        <v>1600</v>
      </c>
      <c r="B723" s="19" t="s">
        <v>25</v>
      </c>
      <c r="C723" s="21" t="s">
        <v>1013</v>
      </c>
      <c r="D723" s="20" t="s">
        <v>7</v>
      </c>
      <c r="E723" s="7">
        <v>9333800</v>
      </c>
      <c r="F723" s="8">
        <v>44015</v>
      </c>
      <c r="G723" s="20" t="s">
        <v>1020</v>
      </c>
      <c r="H723" s="5" t="s">
        <v>728</v>
      </c>
      <c r="I723" s="4" t="s">
        <v>1589</v>
      </c>
    </row>
    <row r="724" spans="1:9" ht="81" x14ac:dyDescent="0.3">
      <c r="A724" s="20" t="s">
        <v>1600</v>
      </c>
      <c r="B724" s="19" t="s">
        <v>25</v>
      </c>
      <c r="C724" s="21" t="s">
        <v>1013</v>
      </c>
      <c r="D724" s="20" t="s">
        <v>7</v>
      </c>
      <c r="E724" s="7">
        <v>11623000</v>
      </c>
      <c r="F724" s="8">
        <v>43988</v>
      </c>
      <c r="G724" s="20" t="s">
        <v>1021</v>
      </c>
      <c r="H724" s="5" t="s">
        <v>728</v>
      </c>
      <c r="I724" s="4" t="s">
        <v>1589</v>
      </c>
    </row>
    <row r="725" spans="1:9" ht="67.5" x14ac:dyDescent="0.3">
      <c r="A725" s="20" t="s">
        <v>1600</v>
      </c>
      <c r="B725" s="19" t="s">
        <v>25</v>
      </c>
      <c r="C725" s="21" t="s">
        <v>1013</v>
      </c>
      <c r="D725" s="20" t="s">
        <v>7</v>
      </c>
      <c r="E725" s="7">
        <v>1079180</v>
      </c>
      <c r="F725" s="8">
        <v>43838</v>
      </c>
      <c r="G725" s="20" t="s">
        <v>1022</v>
      </c>
      <c r="H725" s="5" t="s">
        <v>728</v>
      </c>
      <c r="I725" s="4" t="s">
        <v>1589</v>
      </c>
    </row>
    <row r="726" spans="1:9" ht="81" x14ac:dyDescent="0.3">
      <c r="A726" s="20" t="s">
        <v>1600</v>
      </c>
      <c r="B726" s="19" t="s">
        <v>25</v>
      </c>
      <c r="C726" s="21" t="s">
        <v>1013</v>
      </c>
      <c r="D726" s="20" t="s">
        <v>7</v>
      </c>
      <c r="E726" s="7">
        <v>5234906</v>
      </c>
      <c r="F726" s="8">
        <v>43838</v>
      </c>
      <c r="G726" s="20" t="s">
        <v>1023</v>
      </c>
      <c r="H726" s="5" t="s">
        <v>728</v>
      </c>
      <c r="I726" s="4" t="s">
        <v>1589</v>
      </c>
    </row>
    <row r="727" spans="1:9" ht="54" x14ac:dyDescent="0.3">
      <c r="A727" s="20" t="s">
        <v>1600</v>
      </c>
      <c r="B727" s="19" t="s">
        <v>25</v>
      </c>
      <c r="C727" s="21" t="s">
        <v>1013</v>
      </c>
      <c r="D727" s="20" t="s">
        <v>7</v>
      </c>
      <c r="E727" s="7">
        <v>3716875</v>
      </c>
      <c r="F727" s="8">
        <v>43990</v>
      </c>
      <c r="G727" s="20" t="s">
        <v>1024</v>
      </c>
      <c r="H727" s="5" t="s">
        <v>728</v>
      </c>
      <c r="I727" s="4" t="s">
        <v>1589</v>
      </c>
    </row>
    <row r="728" spans="1:9" ht="81" x14ac:dyDescent="0.3">
      <c r="A728" s="20" t="s">
        <v>1600</v>
      </c>
      <c r="B728" s="19" t="s">
        <v>25</v>
      </c>
      <c r="C728" s="21" t="s">
        <v>1013</v>
      </c>
      <c r="D728" s="20" t="s">
        <v>7</v>
      </c>
      <c r="E728" s="7">
        <v>18106744</v>
      </c>
      <c r="F728" s="8">
        <v>44020</v>
      </c>
      <c r="G728" s="20" t="s">
        <v>1025</v>
      </c>
      <c r="H728" s="5" t="s">
        <v>728</v>
      </c>
      <c r="I728" s="4" t="s">
        <v>1589</v>
      </c>
    </row>
    <row r="729" spans="1:9" ht="67.5" x14ac:dyDescent="0.3">
      <c r="A729" s="20" t="s">
        <v>1600</v>
      </c>
      <c r="B729" s="19" t="s">
        <v>25</v>
      </c>
      <c r="C729" s="21" t="s">
        <v>1013</v>
      </c>
      <c r="D729" s="20" t="s">
        <v>7</v>
      </c>
      <c r="E729" s="7">
        <v>11006245</v>
      </c>
      <c r="F729" s="8">
        <v>44055</v>
      </c>
      <c r="G729" s="20" t="s">
        <v>1026</v>
      </c>
      <c r="H729" s="5" t="s">
        <v>728</v>
      </c>
      <c r="I729" s="4" t="s">
        <v>1589</v>
      </c>
    </row>
    <row r="730" spans="1:9" ht="67.5" x14ac:dyDescent="0.3">
      <c r="A730" s="20" t="s">
        <v>1600</v>
      </c>
      <c r="B730" s="19" t="s">
        <v>25</v>
      </c>
      <c r="C730" s="21" t="s">
        <v>1013</v>
      </c>
      <c r="D730" s="20" t="s">
        <v>7</v>
      </c>
      <c r="E730" s="7">
        <v>15375007</v>
      </c>
      <c r="F730" s="8">
        <v>44147</v>
      </c>
      <c r="G730" s="20" t="s">
        <v>1027</v>
      </c>
      <c r="H730" s="5" t="s">
        <v>728</v>
      </c>
      <c r="I730" s="4" t="s">
        <v>1589</v>
      </c>
    </row>
    <row r="731" spans="1:9" ht="81" x14ac:dyDescent="0.3">
      <c r="A731" s="20" t="s">
        <v>1600</v>
      </c>
      <c r="B731" s="19" t="s">
        <v>25</v>
      </c>
      <c r="C731" s="21" t="s">
        <v>1013</v>
      </c>
      <c r="D731" s="20" t="s">
        <v>7</v>
      </c>
      <c r="E731" s="7">
        <v>15358399</v>
      </c>
      <c r="F731" s="8">
        <v>44025</v>
      </c>
      <c r="G731" s="20" t="s">
        <v>1028</v>
      </c>
      <c r="H731" s="5" t="s">
        <v>728</v>
      </c>
      <c r="I731" s="4" t="s">
        <v>1589</v>
      </c>
    </row>
    <row r="732" spans="1:9" ht="54" x14ac:dyDescent="0.3">
      <c r="A732" s="20" t="s">
        <v>1600</v>
      </c>
      <c r="B732" s="19" t="s">
        <v>25</v>
      </c>
      <c r="C732" s="21" t="s">
        <v>1013</v>
      </c>
      <c r="D732" s="20" t="s">
        <v>7</v>
      </c>
      <c r="E732" s="7">
        <v>6260000</v>
      </c>
      <c r="F732" s="8">
        <v>44058</v>
      </c>
      <c r="G732" s="20" t="s">
        <v>1029</v>
      </c>
      <c r="H732" s="5" t="s">
        <v>728</v>
      </c>
      <c r="I732" s="4" t="s">
        <v>1589</v>
      </c>
    </row>
    <row r="733" spans="1:9" ht="67.5" x14ac:dyDescent="0.3">
      <c r="A733" s="20" t="s">
        <v>1600</v>
      </c>
      <c r="B733" s="19" t="s">
        <v>25</v>
      </c>
      <c r="C733" s="21" t="s">
        <v>1013</v>
      </c>
      <c r="D733" s="20" t="s">
        <v>7</v>
      </c>
      <c r="E733" s="7">
        <v>29288625</v>
      </c>
      <c r="F733" s="8">
        <v>43972</v>
      </c>
      <c r="G733" s="20" t="s">
        <v>1030</v>
      </c>
      <c r="H733" s="5" t="s">
        <v>728</v>
      </c>
      <c r="I733" s="4" t="s">
        <v>1589</v>
      </c>
    </row>
    <row r="734" spans="1:9" ht="67.5" x14ac:dyDescent="0.3">
      <c r="A734" s="20" t="s">
        <v>1600</v>
      </c>
      <c r="B734" s="19" t="s">
        <v>25</v>
      </c>
      <c r="C734" s="21" t="s">
        <v>1013</v>
      </c>
      <c r="D734" s="20" t="s">
        <v>7</v>
      </c>
      <c r="E734" s="7">
        <v>4039951</v>
      </c>
      <c r="F734" s="8">
        <v>44064</v>
      </c>
      <c r="G734" s="20" t="s">
        <v>1031</v>
      </c>
      <c r="H734" s="5" t="s">
        <v>728</v>
      </c>
      <c r="I734" s="4" t="s">
        <v>1589</v>
      </c>
    </row>
    <row r="735" spans="1:9" ht="54" x14ac:dyDescent="0.3">
      <c r="A735" s="20" t="s">
        <v>1600</v>
      </c>
      <c r="B735" s="19" t="s">
        <v>25</v>
      </c>
      <c r="C735" s="21" t="s">
        <v>1013</v>
      </c>
      <c r="D735" s="20" t="s">
        <v>7</v>
      </c>
      <c r="E735" s="7">
        <v>21708486</v>
      </c>
      <c r="F735" s="8">
        <v>43855</v>
      </c>
      <c r="G735" s="20" t="s">
        <v>1032</v>
      </c>
      <c r="H735" s="5" t="s">
        <v>728</v>
      </c>
      <c r="I735" s="4" t="s">
        <v>1589</v>
      </c>
    </row>
    <row r="736" spans="1:9" ht="67.5" x14ac:dyDescent="0.3">
      <c r="A736" s="20" t="s">
        <v>1600</v>
      </c>
      <c r="B736" s="19" t="s">
        <v>25</v>
      </c>
      <c r="C736" s="21" t="s">
        <v>1013</v>
      </c>
      <c r="D736" s="20" t="s">
        <v>7</v>
      </c>
      <c r="E736" s="7">
        <v>3330000</v>
      </c>
      <c r="F736" s="8">
        <v>43915</v>
      </c>
      <c r="G736" s="20" t="s">
        <v>1033</v>
      </c>
      <c r="H736" s="5" t="s">
        <v>728</v>
      </c>
      <c r="I736" s="4" t="s">
        <v>1589</v>
      </c>
    </row>
    <row r="737" spans="1:9" ht="54" x14ac:dyDescent="0.3">
      <c r="A737" s="20" t="s">
        <v>1600</v>
      </c>
      <c r="B737" s="19" t="s">
        <v>25</v>
      </c>
      <c r="C737" s="21" t="s">
        <v>1013</v>
      </c>
      <c r="D737" s="20" t="s">
        <v>7</v>
      </c>
      <c r="E737" s="7">
        <v>2850000</v>
      </c>
      <c r="F737" s="8">
        <v>43915</v>
      </c>
      <c r="G737" s="20" t="s">
        <v>1034</v>
      </c>
      <c r="H737" s="5" t="s">
        <v>728</v>
      </c>
      <c r="I737" s="4" t="s">
        <v>1589</v>
      </c>
    </row>
    <row r="738" spans="1:9" ht="67.5" x14ac:dyDescent="0.3">
      <c r="A738" s="20" t="s">
        <v>1600</v>
      </c>
      <c r="B738" s="19" t="s">
        <v>25</v>
      </c>
      <c r="C738" s="21" t="s">
        <v>1013</v>
      </c>
      <c r="D738" s="20" t="s">
        <v>7</v>
      </c>
      <c r="E738" s="7">
        <v>3562500</v>
      </c>
      <c r="F738" s="8">
        <v>44160</v>
      </c>
      <c r="G738" s="20" t="s">
        <v>1035</v>
      </c>
      <c r="H738" s="5" t="s">
        <v>728</v>
      </c>
      <c r="I738" s="4" t="s">
        <v>1589</v>
      </c>
    </row>
    <row r="739" spans="1:9" ht="81" x14ac:dyDescent="0.3">
      <c r="A739" s="20" t="s">
        <v>1600</v>
      </c>
      <c r="B739" s="19" t="s">
        <v>25</v>
      </c>
      <c r="C739" s="21" t="s">
        <v>1013</v>
      </c>
      <c r="D739" s="20" t="s">
        <v>7</v>
      </c>
      <c r="E739" s="7">
        <v>3432500</v>
      </c>
      <c r="F739" s="8">
        <v>44130</v>
      </c>
      <c r="G739" s="20" t="s">
        <v>1036</v>
      </c>
      <c r="H739" s="5" t="s">
        <v>728</v>
      </c>
      <c r="I739" s="4" t="s">
        <v>1589</v>
      </c>
    </row>
    <row r="740" spans="1:9" ht="81" x14ac:dyDescent="0.3">
      <c r="A740" s="20" t="s">
        <v>1600</v>
      </c>
      <c r="B740" s="19" t="s">
        <v>25</v>
      </c>
      <c r="C740" s="21" t="s">
        <v>1013</v>
      </c>
      <c r="D740" s="20" t="s">
        <v>7</v>
      </c>
      <c r="E740" s="7">
        <v>5797252</v>
      </c>
      <c r="F740" s="8">
        <v>44161</v>
      </c>
      <c r="G740" s="20" t="s">
        <v>1037</v>
      </c>
      <c r="H740" s="5" t="s">
        <v>728</v>
      </c>
      <c r="I740" s="4" t="s">
        <v>1589</v>
      </c>
    </row>
    <row r="741" spans="1:9" ht="81" x14ac:dyDescent="0.3">
      <c r="A741" s="20" t="s">
        <v>1600</v>
      </c>
      <c r="B741" s="19" t="s">
        <v>25</v>
      </c>
      <c r="C741" s="21" t="s">
        <v>1013</v>
      </c>
      <c r="D741" s="20" t="s">
        <v>7</v>
      </c>
      <c r="E741" s="7">
        <v>18573784</v>
      </c>
      <c r="F741" s="8">
        <v>44041</v>
      </c>
      <c r="G741" s="20" t="s">
        <v>1038</v>
      </c>
      <c r="H741" s="5" t="s">
        <v>728</v>
      </c>
      <c r="I741" s="4" t="s">
        <v>1589</v>
      </c>
    </row>
    <row r="742" spans="1:9" ht="81" x14ac:dyDescent="0.3">
      <c r="A742" s="20" t="s">
        <v>1600</v>
      </c>
      <c r="B742" s="19" t="s">
        <v>25</v>
      </c>
      <c r="C742" s="21" t="s">
        <v>1013</v>
      </c>
      <c r="D742" s="20" t="s">
        <v>7</v>
      </c>
      <c r="E742" s="7">
        <v>3562500</v>
      </c>
      <c r="F742" s="8">
        <v>44013</v>
      </c>
      <c r="G742" s="20" t="s">
        <v>1039</v>
      </c>
      <c r="H742" s="4" t="s">
        <v>1588</v>
      </c>
      <c r="I742" s="4" t="s">
        <v>1589</v>
      </c>
    </row>
    <row r="743" spans="1:9" ht="81" x14ac:dyDescent="0.3">
      <c r="A743" s="20" t="s">
        <v>1600</v>
      </c>
      <c r="B743" s="19" t="s">
        <v>25</v>
      </c>
      <c r="C743" s="21" t="s">
        <v>1013</v>
      </c>
      <c r="D743" s="20" t="s">
        <v>7</v>
      </c>
      <c r="E743" s="7">
        <v>600000</v>
      </c>
      <c r="F743" s="8">
        <v>44013</v>
      </c>
      <c r="G743" s="20" t="s">
        <v>1039</v>
      </c>
      <c r="H743" s="4" t="s">
        <v>1588</v>
      </c>
      <c r="I743" s="4" t="s">
        <v>1589</v>
      </c>
    </row>
    <row r="744" spans="1:9" ht="54" x14ac:dyDescent="0.3">
      <c r="A744" s="20" t="s">
        <v>1600</v>
      </c>
      <c r="B744" s="19" t="s">
        <v>25</v>
      </c>
      <c r="C744" s="21" t="s">
        <v>1013</v>
      </c>
      <c r="D744" s="20" t="s">
        <v>7</v>
      </c>
      <c r="E744" s="7">
        <v>200000</v>
      </c>
      <c r="F744" s="8">
        <v>44013</v>
      </c>
      <c r="G744" s="20" t="s">
        <v>1040</v>
      </c>
      <c r="H744" s="4" t="s">
        <v>1588</v>
      </c>
      <c r="I744" s="4" t="s">
        <v>1589</v>
      </c>
    </row>
    <row r="745" spans="1:9" ht="54" x14ac:dyDescent="0.3">
      <c r="A745" s="20" t="s">
        <v>1600</v>
      </c>
      <c r="B745" s="19" t="s">
        <v>25</v>
      </c>
      <c r="C745" s="21" t="s">
        <v>1013</v>
      </c>
      <c r="D745" s="20" t="s">
        <v>7</v>
      </c>
      <c r="E745" s="7">
        <v>200000</v>
      </c>
      <c r="F745" s="8">
        <v>44013</v>
      </c>
      <c r="G745" s="20" t="s">
        <v>1041</v>
      </c>
      <c r="H745" s="4" t="s">
        <v>1588</v>
      </c>
      <c r="I745" s="4" t="s">
        <v>1589</v>
      </c>
    </row>
    <row r="746" spans="1:9" ht="54" x14ac:dyDescent="0.3">
      <c r="A746" s="20" t="s">
        <v>1600</v>
      </c>
      <c r="B746" s="19" t="s">
        <v>25</v>
      </c>
      <c r="C746" s="21" t="s">
        <v>1013</v>
      </c>
      <c r="D746" s="20" t="s">
        <v>7</v>
      </c>
      <c r="E746" s="7">
        <v>1413500</v>
      </c>
      <c r="F746" s="8">
        <v>44166</v>
      </c>
      <c r="G746" s="20" t="s">
        <v>1042</v>
      </c>
      <c r="H746" s="4" t="s">
        <v>1588</v>
      </c>
      <c r="I746" s="4" t="s">
        <v>1589</v>
      </c>
    </row>
    <row r="747" spans="1:9" ht="40.5" x14ac:dyDescent="0.3">
      <c r="A747" s="20" t="s">
        <v>1600</v>
      </c>
      <c r="B747" s="19" t="s">
        <v>25</v>
      </c>
      <c r="C747" s="21" t="s">
        <v>1013</v>
      </c>
      <c r="D747" s="20" t="s">
        <v>7</v>
      </c>
      <c r="E747" s="7">
        <v>237000</v>
      </c>
      <c r="F747" s="8">
        <v>44166</v>
      </c>
      <c r="G747" s="20" t="s">
        <v>1043</v>
      </c>
      <c r="H747" s="4" t="s">
        <v>1588</v>
      </c>
      <c r="I747" s="4" t="s">
        <v>1589</v>
      </c>
    </row>
    <row r="748" spans="1:9" ht="54" x14ac:dyDescent="0.3">
      <c r="A748" s="20" t="s">
        <v>1600</v>
      </c>
      <c r="B748" s="19" t="s">
        <v>25</v>
      </c>
      <c r="C748" s="21" t="s">
        <v>1013</v>
      </c>
      <c r="D748" s="20" t="s">
        <v>7</v>
      </c>
      <c r="E748" s="7">
        <v>25000</v>
      </c>
      <c r="F748" s="8">
        <v>44166</v>
      </c>
      <c r="G748" s="20" t="s">
        <v>1044</v>
      </c>
      <c r="H748" s="4" t="s">
        <v>1588</v>
      </c>
      <c r="I748" s="4" t="s">
        <v>1589</v>
      </c>
    </row>
    <row r="749" spans="1:9" ht="40.5" x14ac:dyDescent="0.3">
      <c r="A749" s="20" t="s">
        <v>1600</v>
      </c>
      <c r="B749" s="19" t="s">
        <v>25</v>
      </c>
      <c r="C749" s="21" t="s">
        <v>1013</v>
      </c>
      <c r="D749" s="20" t="s">
        <v>7</v>
      </c>
      <c r="E749" s="7">
        <v>690000</v>
      </c>
      <c r="F749" s="8">
        <v>44166</v>
      </c>
      <c r="G749" s="20" t="s">
        <v>1045</v>
      </c>
      <c r="H749" s="4" t="s">
        <v>1588</v>
      </c>
      <c r="I749" s="4" t="s">
        <v>1589</v>
      </c>
    </row>
    <row r="750" spans="1:9" ht="54" x14ac:dyDescent="0.3">
      <c r="A750" s="20" t="s">
        <v>1600</v>
      </c>
      <c r="B750" s="19" t="s">
        <v>25</v>
      </c>
      <c r="C750" s="21" t="s">
        <v>1013</v>
      </c>
      <c r="D750" s="20" t="s">
        <v>7</v>
      </c>
      <c r="E750" s="7">
        <v>1005000</v>
      </c>
      <c r="F750" s="8">
        <v>44166</v>
      </c>
      <c r="G750" s="20" t="s">
        <v>1046</v>
      </c>
      <c r="H750" s="4" t="s">
        <v>1588</v>
      </c>
      <c r="I750" s="4" t="s">
        <v>1589</v>
      </c>
    </row>
    <row r="751" spans="1:9" ht="67.5" x14ac:dyDescent="0.3">
      <c r="A751" s="20" t="s">
        <v>1600</v>
      </c>
      <c r="B751" s="19" t="s">
        <v>25</v>
      </c>
      <c r="C751" s="21" t="s">
        <v>1013</v>
      </c>
      <c r="D751" s="20" t="s">
        <v>7</v>
      </c>
      <c r="E751" s="7">
        <v>1750000</v>
      </c>
      <c r="F751" s="8">
        <v>44166</v>
      </c>
      <c r="G751" s="20" t="s">
        <v>1047</v>
      </c>
      <c r="H751" s="4" t="s">
        <v>1588</v>
      </c>
      <c r="I751" s="4" t="s">
        <v>1589</v>
      </c>
    </row>
    <row r="752" spans="1:9" ht="40.5" x14ac:dyDescent="0.3">
      <c r="A752" s="20" t="s">
        <v>1600</v>
      </c>
      <c r="B752" s="19" t="s">
        <v>25</v>
      </c>
      <c r="C752" s="21" t="s">
        <v>1013</v>
      </c>
      <c r="D752" s="20" t="s">
        <v>7</v>
      </c>
      <c r="E752" s="7">
        <v>139470</v>
      </c>
      <c r="F752" s="8">
        <v>43984</v>
      </c>
      <c r="G752" s="20" t="s">
        <v>1048</v>
      </c>
      <c r="H752" s="4" t="s">
        <v>1588</v>
      </c>
      <c r="I752" s="4" t="s">
        <v>1589</v>
      </c>
    </row>
    <row r="753" spans="1:9" ht="27" x14ac:dyDescent="0.3">
      <c r="A753" s="20" t="s">
        <v>1600</v>
      </c>
      <c r="B753" s="19" t="s">
        <v>25</v>
      </c>
      <c r="C753" s="21" t="s">
        <v>1013</v>
      </c>
      <c r="D753" s="20" t="s">
        <v>7</v>
      </c>
      <c r="E753" s="7">
        <v>11157630</v>
      </c>
      <c r="F753" s="8">
        <v>43985</v>
      </c>
      <c r="G753" s="20" t="s">
        <v>1049</v>
      </c>
      <c r="H753" s="4" t="s">
        <v>1588</v>
      </c>
      <c r="I753" s="4" t="s">
        <v>1589</v>
      </c>
    </row>
    <row r="754" spans="1:9" ht="54" x14ac:dyDescent="0.3">
      <c r="A754" s="20" t="s">
        <v>1600</v>
      </c>
      <c r="B754" s="19" t="s">
        <v>25</v>
      </c>
      <c r="C754" s="21" t="s">
        <v>1013</v>
      </c>
      <c r="D754" s="20" t="s">
        <v>7</v>
      </c>
      <c r="E754" s="7">
        <v>684000</v>
      </c>
      <c r="F754" s="8">
        <v>44015</v>
      </c>
      <c r="G754" s="20" t="s">
        <v>1050</v>
      </c>
      <c r="H754" s="4" t="s">
        <v>1588</v>
      </c>
      <c r="I754" s="4" t="s">
        <v>1589</v>
      </c>
    </row>
    <row r="755" spans="1:9" ht="54" x14ac:dyDescent="0.3">
      <c r="A755" s="20" t="s">
        <v>1600</v>
      </c>
      <c r="B755" s="19" t="s">
        <v>25</v>
      </c>
      <c r="C755" s="21" t="s">
        <v>1013</v>
      </c>
      <c r="D755" s="20" t="s">
        <v>7</v>
      </c>
      <c r="E755" s="7">
        <v>850000</v>
      </c>
      <c r="F755" s="8">
        <v>44015</v>
      </c>
      <c r="G755" s="20" t="s">
        <v>1051</v>
      </c>
      <c r="H755" s="4" t="s">
        <v>1588</v>
      </c>
      <c r="I755" s="4" t="s">
        <v>1589</v>
      </c>
    </row>
    <row r="756" spans="1:9" ht="67.5" x14ac:dyDescent="0.3">
      <c r="A756" s="20" t="s">
        <v>1600</v>
      </c>
      <c r="B756" s="19" t="s">
        <v>25</v>
      </c>
      <c r="C756" s="21" t="s">
        <v>1013</v>
      </c>
      <c r="D756" s="20" t="s">
        <v>7</v>
      </c>
      <c r="E756" s="7">
        <v>745000</v>
      </c>
      <c r="F756" s="8">
        <v>43955</v>
      </c>
      <c r="G756" s="20" t="s">
        <v>1052</v>
      </c>
      <c r="H756" s="4" t="s">
        <v>1588</v>
      </c>
      <c r="I756" s="4" t="s">
        <v>1589</v>
      </c>
    </row>
    <row r="757" spans="1:9" ht="40.5" x14ac:dyDescent="0.3">
      <c r="A757" s="20" t="s">
        <v>1600</v>
      </c>
      <c r="B757" s="19" t="s">
        <v>25</v>
      </c>
      <c r="C757" s="21" t="s">
        <v>1013</v>
      </c>
      <c r="D757" s="20" t="s">
        <v>7</v>
      </c>
      <c r="E757" s="7">
        <v>304000</v>
      </c>
      <c r="F757" s="8">
        <v>43927</v>
      </c>
      <c r="G757" s="20" t="s">
        <v>1053</v>
      </c>
      <c r="H757" s="4" t="s">
        <v>1588</v>
      </c>
      <c r="I757" s="4" t="s">
        <v>1589</v>
      </c>
    </row>
    <row r="758" spans="1:9" ht="67.5" x14ac:dyDescent="0.3">
      <c r="A758" s="20" t="s">
        <v>1600</v>
      </c>
      <c r="B758" s="19" t="s">
        <v>25</v>
      </c>
      <c r="C758" s="21" t="s">
        <v>1013</v>
      </c>
      <c r="D758" s="20" t="s">
        <v>7</v>
      </c>
      <c r="E758" s="7">
        <v>2000</v>
      </c>
      <c r="F758" s="8">
        <v>43837</v>
      </c>
      <c r="G758" s="20" t="s">
        <v>1054</v>
      </c>
      <c r="H758" s="4" t="s">
        <v>1588</v>
      </c>
      <c r="I758" s="4" t="s">
        <v>1589</v>
      </c>
    </row>
    <row r="759" spans="1:9" ht="27" x14ac:dyDescent="0.3">
      <c r="A759" s="20" t="s">
        <v>1600</v>
      </c>
      <c r="B759" s="19" t="s">
        <v>25</v>
      </c>
      <c r="C759" s="21" t="s">
        <v>1013</v>
      </c>
      <c r="D759" s="20" t="s">
        <v>7</v>
      </c>
      <c r="E759" s="7">
        <v>960000</v>
      </c>
      <c r="F759" s="8">
        <v>43837</v>
      </c>
      <c r="G759" s="20" t="s">
        <v>1055</v>
      </c>
      <c r="H759" s="4" t="s">
        <v>1588</v>
      </c>
      <c r="I759" s="4" t="s">
        <v>1589</v>
      </c>
    </row>
    <row r="760" spans="1:9" ht="54" x14ac:dyDescent="0.3">
      <c r="A760" s="20" t="s">
        <v>1600</v>
      </c>
      <c r="B760" s="19" t="s">
        <v>25</v>
      </c>
      <c r="C760" s="21" t="s">
        <v>1013</v>
      </c>
      <c r="D760" s="20" t="s">
        <v>7</v>
      </c>
      <c r="E760" s="7">
        <v>370000</v>
      </c>
      <c r="F760" s="8">
        <v>43837</v>
      </c>
      <c r="G760" s="20" t="s">
        <v>1056</v>
      </c>
      <c r="H760" s="4" t="s">
        <v>1588</v>
      </c>
      <c r="I760" s="4" t="s">
        <v>1589</v>
      </c>
    </row>
    <row r="761" spans="1:9" ht="40.5" x14ac:dyDescent="0.3">
      <c r="A761" s="20" t="s">
        <v>1600</v>
      </c>
      <c r="B761" s="19" t="s">
        <v>25</v>
      </c>
      <c r="C761" s="21" t="s">
        <v>1013</v>
      </c>
      <c r="D761" s="20" t="s">
        <v>7</v>
      </c>
      <c r="E761" s="7">
        <v>1195000</v>
      </c>
      <c r="F761" s="8">
        <v>43837</v>
      </c>
      <c r="G761" s="20" t="s">
        <v>1057</v>
      </c>
      <c r="H761" s="4" t="s">
        <v>1588</v>
      </c>
      <c r="I761" s="4" t="s">
        <v>1589</v>
      </c>
    </row>
    <row r="762" spans="1:9" ht="40.5" x14ac:dyDescent="0.3">
      <c r="A762" s="20" t="s">
        <v>1600</v>
      </c>
      <c r="B762" s="19" t="s">
        <v>25</v>
      </c>
      <c r="C762" s="21" t="s">
        <v>1013</v>
      </c>
      <c r="D762" s="20" t="s">
        <v>7</v>
      </c>
      <c r="E762" s="7">
        <v>235000</v>
      </c>
      <c r="F762" s="8">
        <v>43837</v>
      </c>
      <c r="G762" s="20" t="s">
        <v>1058</v>
      </c>
      <c r="H762" s="4" t="s">
        <v>1588</v>
      </c>
      <c r="I762" s="4" t="s">
        <v>1589</v>
      </c>
    </row>
    <row r="763" spans="1:9" ht="40.5" x14ac:dyDescent="0.3">
      <c r="A763" s="20" t="s">
        <v>1600</v>
      </c>
      <c r="B763" s="19" t="s">
        <v>25</v>
      </c>
      <c r="C763" s="21" t="s">
        <v>1013</v>
      </c>
      <c r="D763" s="20" t="s">
        <v>7</v>
      </c>
      <c r="E763" s="7">
        <v>1925000</v>
      </c>
      <c r="F763" s="8">
        <v>43837</v>
      </c>
      <c r="G763" s="20" t="s">
        <v>1059</v>
      </c>
      <c r="H763" s="4" t="s">
        <v>1588</v>
      </c>
      <c r="I763" s="4" t="s">
        <v>1589</v>
      </c>
    </row>
    <row r="764" spans="1:9" ht="54" x14ac:dyDescent="0.3">
      <c r="A764" s="20" t="s">
        <v>1600</v>
      </c>
      <c r="B764" s="19" t="s">
        <v>25</v>
      </c>
      <c r="C764" s="21" t="s">
        <v>1013</v>
      </c>
      <c r="D764" s="20" t="s">
        <v>7</v>
      </c>
      <c r="E764" s="7">
        <v>340000</v>
      </c>
      <c r="F764" s="8">
        <v>43837</v>
      </c>
      <c r="G764" s="20" t="s">
        <v>1060</v>
      </c>
      <c r="H764" s="4" t="s">
        <v>1588</v>
      </c>
      <c r="I764" s="4" t="s">
        <v>1589</v>
      </c>
    </row>
    <row r="765" spans="1:9" ht="54" x14ac:dyDescent="0.3">
      <c r="A765" s="20" t="s">
        <v>1600</v>
      </c>
      <c r="B765" s="19" t="s">
        <v>25</v>
      </c>
      <c r="C765" s="21" t="s">
        <v>1013</v>
      </c>
      <c r="D765" s="20" t="s">
        <v>7</v>
      </c>
      <c r="E765" s="7">
        <v>42874950</v>
      </c>
      <c r="F765" s="8">
        <v>43928</v>
      </c>
      <c r="G765" s="20" t="s">
        <v>1061</v>
      </c>
      <c r="H765" s="4" t="s">
        <v>1588</v>
      </c>
      <c r="I765" s="4" t="s">
        <v>1589</v>
      </c>
    </row>
    <row r="766" spans="1:9" ht="67.5" x14ac:dyDescent="0.3">
      <c r="A766" s="20" t="s">
        <v>1600</v>
      </c>
      <c r="B766" s="19" t="s">
        <v>25</v>
      </c>
      <c r="C766" s="21" t="s">
        <v>1013</v>
      </c>
      <c r="D766" s="20" t="s">
        <v>7</v>
      </c>
      <c r="E766" s="7">
        <v>54808465</v>
      </c>
      <c r="F766" s="8">
        <v>43958</v>
      </c>
      <c r="G766" s="20" t="s">
        <v>1062</v>
      </c>
      <c r="H766" s="4" t="s">
        <v>1588</v>
      </c>
      <c r="I766" s="4" t="s">
        <v>1589</v>
      </c>
    </row>
    <row r="767" spans="1:9" ht="81" x14ac:dyDescent="0.3">
      <c r="A767" s="20" t="s">
        <v>1600</v>
      </c>
      <c r="B767" s="19" t="s">
        <v>25</v>
      </c>
      <c r="C767" s="21" t="s">
        <v>1013</v>
      </c>
      <c r="D767" s="20" t="s">
        <v>7</v>
      </c>
      <c r="E767" s="7">
        <v>685106</v>
      </c>
      <c r="F767" s="8">
        <v>43958</v>
      </c>
      <c r="G767" s="20" t="s">
        <v>1063</v>
      </c>
      <c r="H767" s="4" t="s">
        <v>1588</v>
      </c>
      <c r="I767" s="4" t="s">
        <v>1589</v>
      </c>
    </row>
    <row r="768" spans="1:9" ht="27" x14ac:dyDescent="0.3">
      <c r="A768" s="20" t="s">
        <v>1600</v>
      </c>
      <c r="B768" s="19" t="s">
        <v>25</v>
      </c>
      <c r="C768" s="21" t="s">
        <v>1013</v>
      </c>
      <c r="D768" s="20" t="s">
        <v>7</v>
      </c>
      <c r="E768" s="7">
        <v>104500</v>
      </c>
      <c r="F768" s="8">
        <v>44172</v>
      </c>
      <c r="G768" s="20" t="s">
        <v>1064</v>
      </c>
      <c r="H768" s="4" t="s">
        <v>1588</v>
      </c>
      <c r="I768" s="4" t="s">
        <v>1589</v>
      </c>
    </row>
    <row r="769" spans="1:9" ht="67.5" x14ac:dyDescent="0.3">
      <c r="A769" s="20" t="s">
        <v>1600</v>
      </c>
      <c r="B769" s="19" t="s">
        <v>25</v>
      </c>
      <c r="C769" s="21" t="s">
        <v>1013</v>
      </c>
      <c r="D769" s="20" t="s">
        <v>7</v>
      </c>
      <c r="E769" s="7">
        <v>125000</v>
      </c>
      <c r="F769" s="8">
        <v>44051</v>
      </c>
      <c r="G769" s="20" t="s">
        <v>1065</v>
      </c>
      <c r="H769" s="4" t="s">
        <v>1588</v>
      </c>
      <c r="I769" s="4" t="s">
        <v>1589</v>
      </c>
    </row>
    <row r="770" spans="1:9" ht="81" x14ac:dyDescent="0.3">
      <c r="A770" s="20" t="s">
        <v>1600</v>
      </c>
      <c r="B770" s="19" t="s">
        <v>25</v>
      </c>
      <c r="C770" s="21" t="s">
        <v>1013</v>
      </c>
      <c r="D770" s="20" t="s">
        <v>7</v>
      </c>
      <c r="E770" s="7">
        <v>84000</v>
      </c>
      <c r="F770" s="8">
        <v>44051</v>
      </c>
      <c r="G770" s="20" t="s">
        <v>1066</v>
      </c>
      <c r="H770" s="4" t="s">
        <v>1588</v>
      </c>
      <c r="I770" s="4" t="s">
        <v>1589</v>
      </c>
    </row>
    <row r="771" spans="1:9" ht="81" x14ac:dyDescent="0.3">
      <c r="A771" s="20" t="s">
        <v>1600</v>
      </c>
      <c r="B771" s="19" t="s">
        <v>25</v>
      </c>
      <c r="C771" s="21" t="s">
        <v>1013</v>
      </c>
      <c r="D771" s="20" t="s">
        <v>7</v>
      </c>
      <c r="E771" s="7">
        <v>275000</v>
      </c>
      <c r="F771" s="8">
        <v>43899</v>
      </c>
      <c r="G771" s="20" t="s">
        <v>1067</v>
      </c>
      <c r="H771" s="4" t="s">
        <v>1588</v>
      </c>
      <c r="I771" s="4" t="s">
        <v>1589</v>
      </c>
    </row>
    <row r="772" spans="1:9" ht="81" x14ac:dyDescent="0.3">
      <c r="A772" s="20" t="s">
        <v>1600</v>
      </c>
      <c r="B772" s="19" t="s">
        <v>25</v>
      </c>
      <c r="C772" s="21" t="s">
        <v>1013</v>
      </c>
      <c r="D772" s="20" t="s">
        <v>7</v>
      </c>
      <c r="E772" s="7">
        <v>600000</v>
      </c>
      <c r="F772" s="8">
        <v>43930</v>
      </c>
      <c r="G772" s="20" t="s">
        <v>1068</v>
      </c>
      <c r="H772" s="4" t="s">
        <v>1588</v>
      </c>
      <c r="I772" s="4" t="s">
        <v>1589</v>
      </c>
    </row>
    <row r="773" spans="1:9" ht="67.5" x14ac:dyDescent="0.3">
      <c r="A773" s="20" t="s">
        <v>1600</v>
      </c>
      <c r="B773" s="19" t="s">
        <v>25</v>
      </c>
      <c r="C773" s="21" t="s">
        <v>1013</v>
      </c>
      <c r="D773" s="20" t="s">
        <v>7</v>
      </c>
      <c r="E773" s="7">
        <v>200000</v>
      </c>
      <c r="F773" s="8">
        <v>43930</v>
      </c>
      <c r="G773" s="20" t="s">
        <v>1069</v>
      </c>
      <c r="H773" s="4" t="s">
        <v>1588</v>
      </c>
      <c r="I773" s="4" t="s">
        <v>1589</v>
      </c>
    </row>
    <row r="774" spans="1:9" ht="67.5" x14ac:dyDescent="0.3">
      <c r="A774" s="20" t="s">
        <v>1600</v>
      </c>
      <c r="B774" s="19" t="s">
        <v>25</v>
      </c>
      <c r="C774" s="21" t="s">
        <v>1013</v>
      </c>
      <c r="D774" s="20" t="s">
        <v>7</v>
      </c>
      <c r="E774" s="7">
        <v>200000</v>
      </c>
      <c r="F774" s="8">
        <v>43930</v>
      </c>
      <c r="G774" s="20" t="s">
        <v>1070</v>
      </c>
      <c r="H774" s="4" t="s">
        <v>1588</v>
      </c>
      <c r="I774" s="4" t="s">
        <v>1589</v>
      </c>
    </row>
    <row r="775" spans="1:9" ht="67.5" x14ac:dyDescent="0.3">
      <c r="A775" s="20" t="s">
        <v>1600</v>
      </c>
      <c r="B775" s="19" t="s">
        <v>25</v>
      </c>
      <c r="C775" s="21" t="s">
        <v>1013</v>
      </c>
      <c r="D775" s="20" t="s">
        <v>7</v>
      </c>
      <c r="E775" s="7">
        <v>3562500</v>
      </c>
      <c r="F775" s="8">
        <v>43930</v>
      </c>
      <c r="G775" s="20" t="s">
        <v>1071</v>
      </c>
      <c r="H775" s="4" t="s">
        <v>1588</v>
      </c>
      <c r="I775" s="4" t="s">
        <v>1589</v>
      </c>
    </row>
    <row r="776" spans="1:9" ht="81" x14ac:dyDescent="0.3">
      <c r="A776" s="20" t="s">
        <v>1600</v>
      </c>
      <c r="B776" s="19" t="s">
        <v>25</v>
      </c>
      <c r="C776" s="21" t="s">
        <v>1013</v>
      </c>
      <c r="D776" s="20" t="s">
        <v>7</v>
      </c>
      <c r="E776" s="7">
        <v>4567410</v>
      </c>
      <c r="F776" s="8">
        <v>44053</v>
      </c>
      <c r="G776" s="20" t="s">
        <v>1072</v>
      </c>
      <c r="H776" s="4" t="s">
        <v>1588</v>
      </c>
      <c r="I776" s="4" t="s">
        <v>1589</v>
      </c>
    </row>
    <row r="777" spans="1:9" ht="81" x14ac:dyDescent="0.3">
      <c r="A777" s="20" t="s">
        <v>1600</v>
      </c>
      <c r="B777" s="19" t="s">
        <v>25</v>
      </c>
      <c r="C777" s="21" t="s">
        <v>1013</v>
      </c>
      <c r="D777" s="20" t="s">
        <v>7</v>
      </c>
      <c r="E777" s="7">
        <v>3411022</v>
      </c>
      <c r="F777" s="8">
        <v>44053</v>
      </c>
      <c r="G777" s="20" t="s">
        <v>1073</v>
      </c>
      <c r="H777" s="4" t="s">
        <v>1588</v>
      </c>
      <c r="I777" s="4" t="s">
        <v>1589</v>
      </c>
    </row>
    <row r="778" spans="1:9" ht="81" x14ac:dyDescent="0.3">
      <c r="A778" s="20" t="s">
        <v>1600</v>
      </c>
      <c r="B778" s="19" t="s">
        <v>25</v>
      </c>
      <c r="C778" s="21" t="s">
        <v>1013</v>
      </c>
      <c r="D778" s="20" t="s">
        <v>7</v>
      </c>
      <c r="E778" s="7">
        <v>5060317</v>
      </c>
      <c r="F778" s="8">
        <v>44053</v>
      </c>
      <c r="G778" s="20" t="s">
        <v>1074</v>
      </c>
      <c r="H778" s="4" t="s">
        <v>1588</v>
      </c>
      <c r="I778" s="4" t="s">
        <v>1589</v>
      </c>
    </row>
    <row r="779" spans="1:9" ht="81" x14ac:dyDescent="0.3">
      <c r="A779" s="20" t="s">
        <v>1600</v>
      </c>
      <c r="B779" s="19" t="s">
        <v>25</v>
      </c>
      <c r="C779" s="21" t="s">
        <v>1013</v>
      </c>
      <c r="D779" s="20" t="s">
        <v>7</v>
      </c>
      <c r="E779" s="7">
        <v>2925000</v>
      </c>
      <c r="F779" s="8">
        <v>43901</v>
      </c>
      <c r="G779" s="20" t="s">
        <v>1075</v>
      </c>
      <c r="H779" s="4" t="s">
        <v>1588</v>
      </c>
      <c r="I779" s="4" t="s">
        <v>1589</v>
      </c>
    </row>
    <row r="780" spans="1:9" ht="54" x14ac:dyDescent="0.3">
      <c r="A780" s="20" t="s">
        <v>1600</v>
      </c>
      <c r="B780" s="19" t="s">
        <v>25</v>
      </c>
      <c r="C780" s="21" t="s">
        <v>1013</v>
      </c>
      <c r="D780" s="20" t="s">
        <v>7</v>
      </c>
      <c r="E780" s="7">
        <v>760000</v>
      </c>
      <c r="F780" s="8">
        <v>43901</v>
      </c>
      <c r="G780" s="20" t="s">
        <v>1076</v>
      </c>
      <c r="H780" s="4" t="s">
        <v>1588</v>
      </c>
      <c r="I780" s="4" t="s">
        <v>1589</v>
      </c>
    </row>
    <row r="781" spans="1:9" ht="67.5" x14ac:dyDescent="0.3">
      <c r="A781" s="20" t="s">
        <v>1600</v>
      </c>
      <c r="B781" s="19" t="s">
        <v>25</v>
      </c>
      <c r="C781" s="21" t="s">
        <v>1013</v>
      </c>
      <c r="D781" s="20" t="s">
        <v>7</v>
      </c>
      <c r="E781" s="7">
        <v>1500000</v>
      </c>
      <c r="F781" s="8">
        <v>44085</v>
      </c>
      <c r="G781" s="20" t="s">
        <v>1077</v>
      </c>
      <c r="H781" s="4" t="s">
        <v>1588</v>
      </c>
      <c r="I781" s="4" t="s">
        <v>1589</v>
      </c>
    </row>
    <row r="782" spans="1:9" ht="67.5" x14ac:dyDescent="0.3">
      <c r="A782" s="20" t="s">
        <v>1600</v>
      </c>
      <c r="B782" s="19" t="s">
        <v>25</v>
      </c>
      <c r="C782" s="21" t="s">
        <v>1013</v>
      </c>
      <c r="D782" s="20" t="s">
        <v>7</v>
      </c>
      <c r="E782" s="7">
        <v>720000</v>
      </c>
      <c r="F782" s="8">
        <v>44085</v>
      </c>
      <c r="G782" s="20" t="s">
        <v>1078</v>
      </c>
      <c r="H782" s="4" t="s">
        <v>1588</v>
      </c>
      <c r="I782" s="4" t="s">
        <v>1589</v>
      </c>
    </row>
    <row r="783" spans="1:9" ht="40.5" x14ac:dyDescent="0.3">
      <c r="A783" s="20" t="s">
        <v>1600</v>
      </c>
      <c r="B783" s="19" t="s">
        <v>25</v>
      </c>
      <c r="C783" s="21" t="s">
        <v>1013</v>
      </c>
      <c r="D783" s="20" t="s">
        <v>7</v>
      </c>
      <c r="E783" s="7">
        <v>1163750</v>
      </c>
      <c r="F783" s="8">
        <v>44055</v>
      </c>
      <c r="G783" s="20" t="s">
        <v>1079</v>
      </c>
      <c r="H783" s="4" t="s">
        <v>1588</v>
      </c>
      <c r="I783" s="4" t="s">
        <v>1589</v>
      </c>
    </row>
    <row r="784" spans="1:9" ht="40.5" x14ac:dyDescent="0.3">
      <c r="A784" s="20" t="s">
        <v>1600</v>
      </c>
      <c r="B784" s="19" t="s">
        <v>25</v>
      </c>
      <c r="C784" s="21" t="s">
        <v>1013</v>
      </c>
      <c r="D784" s="20" t="s">
        <v>7</v>
      </c>
      <c r="E784" s="7">
        <v>978986</v>
      </c>
      <c r="F784" s="8">
        <v>43903</v>
      </c>
      <c r="G784" s="20" t="s">
        <v>1080</v>
      </c>
      <c r="H784" s="4" t="s">
        <v>1588</v>
      </c>
      <c r="I784" s="4" t="s">
        <v>1589</v>
      </c>
    </row>
    <row r="785" spans="1:9" ht="54" x14ac:dyDescent="0.3">
      <c r="A785" s="20" t="s">
        <v>1600</v>
      </c>
      <c r="B785" s="19" t="s">
        <v>25</v>
      </c>
      <c r="C785" s="21" t="s">
        <v>1013</v>
      </c>
      <c r="D785" s="20" t="s">
        <v>7</v>
      </c>
      <c r="E785" s="7">
        <v>3562500</v>
      </c>
      <c r="F785" s="8">
        <v>43964</v>
      </c>
      <c r="G785" s="20" t="s">
        <v>1081</v>
      </c>
      <c r="H785" s="4" t="s">
        <v>1588</v>
      </c>
      <c r="I785" s="4" t="s">
        <v>1589</v>
      </c>
    </row>
    <row r="786" spans="1:9" ht="81" x14ac:dyDescent="0.3">
      <c r="A786" s="20" t="s">
        <v>1600</v>
      </c>
      <c r="B786" s="19" t="s">
        <v>25</v>
      </c>
      <c r="C786" s="21" t="s">
        <v>1013</v>
      </c>
      <c r="D786" s="20" t="s">
        <v>7</v>
      </c>
      <c r="E786" s="7">
        <v>532000</v>
      </c>
      <c r="F786" s="8">
        <v>43964</v>
      </c>
      <c r="G786" s="20" t="s">
        <v>1082</v>
      </c>
      <c r="H786" s="4" t="s">
        <v>1588</v>
      </c>
      <c r="I786" s="4" t="s">
        <v>1589</v>
      </c>
    </row>
    <row r="787" spans="1:9" ht="67.5" x14ac:dyDescent="0.3">
      <c r="A787" s="20" t="s">
        <v>1600</v>
      </c>
      <c r="B787" s="19" t="s">
        <v>25</v>
      </c>
      <c r="C787" s="21" t="s">
        <v>1013</v>
      </c>
      <c r="D787" s="20" t="s">
        <v>7</v>
      </c>
      <c r="E787" s="7">
        <v>593750</v>
      </c>
      <c r="F787" s="8">
        <v>44117</v>
      </c>
      <c r="G787" s="20" t="s">
        <v>1083</v>
      </c>
      <c r="H787" s="4" t="s">
        <v>1588</v>
      </c>
      <c r="I787" s="4" t="s">
        <v>1589</v>
      </c>
    </row>
    <row r="788" spans="1:9" ht="67.5" x14ac:dyDescent="0.3">
      <c r="A788" s="20" t="s">
        <v>1600</v>
      </c>
      <c r="B788" s="19" t="s">
        <v>25</v>
      </c>
      <c r="C788" s="21" t="s">
        <v>1013</v>
      </c>
      <c r="D788" s="20" t="s">
        <v>7</v>
      </c>
      <c r="E788" s="7">
        <v>712500</v>
      </c>
      <c r="F788" s="8">
        <v>44117</v>
      </c>
      <c r="G788" s="20" t="s">
        <v>1084</v>
      </c>
      <c r="H788" s="4" t="s">
        <v>1588</v>
      </c>
      <c r="I788" s="4" t="s">
        <v>1589</v>
      </c>
    </row>
    <row r="789" spans="1:9" ht="67.5" x14ac:dyDescent="0.3">
      <c r="A789" s="20" t="s">
        <v>1600</v>
      </c>
      <c r="B789" s="19" t="s">
        <v>25</v>
      </c>
      <c r="C789" s="21" t="s">
        <v>1013</v>
      </c>
      <c r="D789" s="20" t="s">
        <v>7</v>
      </c>
      <c r="E789" s="7">
        <v>900000</v>
      </c>
      <c r="F789" s="8">
        <v>43845</v>
      </c>
      <c r="G789" s="20" t="s">
        <v>1085</v>
      </c>
      <c r="H789" s="4" t="s">
        <v>1588</v>
      </c>
      <c r="I789" s="4" t="s">
        <v>1589</v>
      </c>
    </row>
    <row r="790" spans="1:9" ht="40.5" x14ac:dyDescent="0.3">
      <c r="A790" s="20" t="s">
        <v>1600</v>
      </c>
      <c r="B790" s="19" t="s">
        <v>25</v>
      </c>
      <c r="C790" s="21" t="s">
        <v>1013</v>
      </c>
      <c r="D790" s="20" t="s">
        <v>7</v>
      </c>
      <c r="E790" s="7">
        <v>3562500</v>
      </c>
      <c r="F790" s="8">
        <v>43845</v>
      </c>
      <c r="G790" s="20" t="s">
        <v>1086</v>
      </c>
      <c r="H790" s="4" t="s">
        <v>1588</v>
      </c>
      <c r="I790" s="4" t="s">
        <v>1589</v>
      </c>
    </row>
    <row r="791" spans="1:9" ht="67.5" x14ac:dyDescent="0.3">
      <c r="A791" s="20" t="s">
        <v>1600</v>
      </c>
      <c r="B791" s="19" t="s">
        <v>25</v>
      </c>
      <c r="C791" s="21" t="s">
        <v>1013</v>
      </c>
      <c r="D791" s="20" t="s">
        <v>7</v>
      </c>
      <c r="E791" s="7">
        <v>3233200</v>
      </c>
      <c r="F791" s="8">
        <v>43966</v>
      </c>
      <c r="G791" s="20" t="s">
        <v>1087</v>
      </c>
      <c r="H791" s="4" t="s">
        <v>1588</v>
      </c>
      <c r="I791" s="4" t="s">
        <v>1589</v>
      </c>
    </row>
    <row r="792" spans="1:9" ht="67.5" x14ac:dyDescent="0.3">
      <c r="A792" s="20" t="s">
        <v>1600</v>
      </c>
      <c r="B792" s="19" t="s">
        <v>25</v>
      </c>
      <c r="C792" s="21" t="s">
        <v>1013</v>
      </c>
      <c r="D792" s="20" t="s">
        <v>7</v>
      </c>
      <c r="E792" s="7">
        <v>1500000</v>
      </c>
      <c r="F792" s="8">
        <v>43966</v>
      </c>
      <c r="G792" s="20" t="s">
        <v>1088</v>
      </c>
      <c r="H792" s="4" t="s">
        <v>1588</v>
      </c>
      <c r="I792" s="4" t="s">
        <v>1589</v>
      </c>
    </row>
    <row r="793" spans="1:9" ht="67.5" x14ac:dyDescent="0.3">
      <c r="A793" s="20" t="s">
        <v>1600</v>
      </c>
      <c r="B793" s="19" t="s">
        <v>25</v>
      </c>
      <c r="C793" s="21" t="s">
        <v>1013</v>
      </c>
      <c r="D793" s="20" t="s">
        <v>7</v>
      </c>
      <c r="E793" s="7">
        <v>84000</v>
      </c>
      <c r="F793" s="8">
        <v>44120</v>
      </c>
      <c r="G793" s="20" t="s">
        <v>1089</v>
      </c>
      <c r="H793" s="4" t="s">
        <v>1588</v>
      </c>
      <c r="I793" s="4" t="s">
        <v>1589</v>
      </c>
    </row>
    <row r="794" spans="1:9" ht="54" x14ac:dyDescent="0.3">
      <c r="A794" s="20" t="s">
        <v>1600</v>
      </c>
      <c r="B794" s="19" t="s">
        <v>25</v>
      </c>
      <c r="C794" s="21" t="s">
        <v>1013</v>
      </c>
      <c r="D794" s="20" t="s">
        <v>7</v>
      </c>
      <c r="E794" s="7">
        <v>5000000</v>
      </c>
      <c r="F794" s="8">
        <v>44120</v>
      </c>
      <c r="G794" s="20" t="s">
        <v>1090</v>
      </c>
      <c r="H794" s="4" t="s">
        <v>1588</v>
      </c>
      <c r="I794" s="4" t="s">
        <v>1589</v>
      </c>
    </row>
    <row r="795" spans="1:9" ht="40.5" x14ac:dyDescent="0.3">
      <c r="A795" s="20" t="s">
        <v>1600</v>
      </c>
      <c r="B795" s="19" t="s">
        <v>25</v>
      </c>
      <c r="C795" s="21" t="s">
        <v>1013</v>
      </c>
      <c r="D795" s="20" t="s">
        <v>7</v>
      </c>
      <c r="E795" s="7">
        <v>360000</v>
      </c>
      <c r="F795" s="8">
        <v>44120</v>
      </c>
      <c r="G795" s="20" t="s">
        <v>1091</v>
      </c>
      <c r="H795" s="4" t="s">
        <v>1588</v>
      </c>
      <c r="I795" s="4" t="s">
        <v>1589</v>
      </c>
    </row>
    <row r="796" spans="1:9" ht="40.5" x14ac:dyDescent="0.3">
      <c r="A796" s="20" t="s">
        <v>1600</v>
      </c>
      <c r="B796" s="19" t="s">
        <v>25</v>
      </c>
      <c r="C796" s="21" t="s">
        <v>1013</v>
      </c>
      <c r="D796" s="20" t="s">
        <v>7</v>
      </c>
      <c r="E796" s="7">
        <v>1854875</v>
      </c>
      <c r="F796" s="8">
        <v>44181</v>
      </c>
      <c r="G796" s="20" t="s">
        <v>1092</v>
      </c>
      <c r="H796" s="4" t="s">
        <v>1588</v>
      </c>
      <c r="I796" s="4" t="s">
        <v>1589</v>
      </c>
    </row>
    <row r="797" spans="1:9" ht="67.5" x14ac:dyDescent="0.3">
      <c r="A797" s="20" t="s">
        <v>1600</v>
      </c>
      <c r="B797" s="19" t="s">
        <v>25</v>
      </c>
      <c r="C797" s="21" t="s">
        <v>1013</v>
      </c>
      <c r="D797" s="20" t="s">
        <v>7</v>
      </c>
      <c r="E797" s="7">
        <v>110000</v>
      </c>
      <c r="F797" s="8">
        <v>44181</v>
      </c>
      <c r="G797" s="20" t="s">
        <v>1093</v>
      </c>
      <c r="H797" s="4" t="s">
        <v>1588</v>
      </c>
      <c r="I797" s="4" t="s">
        <v>1589</v>
      </c>
    </row>
    <row r="798" spans="1:9" ht="67.5" x14ac:dyDescent="0.3">
      <c r="A798" s="20" t="s">
        <v>1600</v>
      </c>
      <c r="B798" s="19" t="s">
        <v>25</v>
      </c>
      <c r="C798" s="21" t="s">
        <v>1013</v>
      </c>
      <c r="D798" s="20" t="s">
        <v>7</v>
      </c>
      <c r="E798" s="7">
        <v>975000</v>
      </c>
      <c r="F798" s="8">
        <v>43878</v>
      </c>
      <c r="G798" s="20" t="s">
        <v>1094</v>
      </c>
      <c r="H798" s="4" t="s">
        <v>1588</v>
      </c>
      <c r="I798" s="4" t="s">
        <v>1589</v>
      </c>
    </row>
    <row r="799" spans="1:9" ht="54" x14ac:dyDescent="0.3">
      <c r="A799" s="20" t="s">
        <v>1600</v>
      </c>
      <c r="B799" s="19" t="s">
        <v>25</v>
      </c>
      <c r="C799" s="21" t="s">
        <v>1013</v>
      </c>
      <c r="D799" s="20" t="s">
        <v>7</v>
      </c>
      <c r="E799" s="7">
        <v>57250</v>
      </c>
      <c r="F799" s="8">
        <v>43878</v>
      </c>
      <c r="G799" s="20" t="s">
        <v>1095</v>
      </c>
      <c r="H799" s="4" t="s">
        <v>1588</v>
      </c>
      <c r="I799" s="4" t="s">
        <v>1589</v>
      </c>
    </row>
    <row r="800" spans="1:9" ht="54" x14ac:dyDescent="0.3">
      <c r="A800" s="20" t="s">
        <v>1600</v>
      </c>
      <c r="B800" s="19" t="s">
        <v>25</v>
      </c>
      <c r="C800" s="21" t="s">
        <v>1013</v>
      </c>
      <c r="D800" s="20" t="s">
        <v>7</v>
      </c>
      <c r="E800" s="7">
        <v>6000000</v>
      </c>
      <c r="F800" s="8">
        <v>43878</v>
      </c>
      <c r="G800" s="20" t="s">
        <v>1096</v>
      </c>
      <c r="H800" s="4" t="s">
        <v>1588</v>
      </c>
      <c r="I800" s="4" t="s">
        <v>1589</v>
      </c>
    </row>
    <row r="801" spans="1:9" ht="54" x14ac:dyDescent="0.3">
      <c r="A801" s="20" t="s">
        <v>1600</v>
      </c>
      <c r="B801" s="19" t="s">
        <v>25</v>
      </c>
      <c r="C801" s="21" t="s">
        <v>1013</v>
      </c>
      <c r="D801" s="20" t="s">
        <v>7</v>
      </c>
      <c r="E801" s="7">
        <v>213750</v>
      </c>
      <c r="F801" s="8">
        <v>44060</v>
      </c>
      <c r="G801" s="20" t="s">
        <v>1097</v>
      </c>
      <c r="H801" s="4" t="s">
        <v>1588</v>
      </c>
      <c r="I801" s="4" t="s">
        <v>1589</v>
      </c>
    </row>
    <row r="802" spans="1:9" ht="40.5" x14ac:dyDescent="0.3">
      <c r="A802" s="20" t="s">
        <v>1600</v>
      </c>
      <c r="B802" s="19" t="s">
        <v>25</v>
      </c>
      <c r="C802" s="21" t="s">
        <v>1013</v>
      </c>
      <c r="D802" s="20" t="s">
        <v>7</v>
      </c>
      <c r="E802" s="7">
        <v>270000</v>
      </c>
      <c r="F802" s="8">
        <v>44121</v>
      </c>
      <c r="G802" s="20" t="s">
        <v>1098</v>
      </c>
      <c r="H802" s="4" t="s">
        <v>1588</v>
      </c>
      <c r="I802" s="4" t="s">
        <v>1589</v>
      </c>
    </row>
    <row r="803" spans="1:9" ht="54" x14ac:dyDescent="0.3">
      <c r="A803" s="20" t="s">
        <v>1600</v>
      </c>
      <c r="B803" s="19" t="s">
        <v>25</v>
      </c>
      <c r="C803" s="21" t="s">
        <v>1013</v>
      </c>
      <c r="D803" s="20" t="s">
        <v>7</v>
      </c>
      <c r="E803" s="7">
        <v>288000</v>
      </c>
      <c r="F803" s="8">
        <v>44121</v>
      </c>
      <c r="G803" s="20" t="s">
        <v>1099</v>
      </c>
      <c r="H803" s="4" t="s">
        <v>1588</v>
      </c>
      <c r="I803" s="4" t="s">
        <v>1589</v>
      </c>
    </row>
    <row r="804" spans="1:9" ht="40.5" x14ac:dyDescent="0.3">
      <c r="A804" s="20" t="s">
        <v>1600</v>
      </c>
      <c r="B804" s="19" t="s">
        <v>25</v>
      </c>
      <c r="C804" s="21" t="s">
        <v>1013</v>
      </c>
      <c r="D804" s="20" t="s">
        <v>7</v>
      </c>
      <c r="E804" s="7">
        <v>250000</v>
      </c>
      <c r="F804" s="8">
        <v>43909</v>
      </c>
      <c r="G804" s="20" t="s">
        <v>1100</v>
      </c>
      <c r="H804" s="4" t="s">
        <v>1588</v>
      </c>
      <c r="I804" s="4" t="s">
        <v>1589</v>
      </c>
    </row>
    <row r="805" spans="1:9" ht="54" x14ac:dyDescent="0.3">
      <c r="A805" s="20" t="s">
        <v>1600</v>
      </c>
      <c r="B805" s="19" t="s">
        <v>25</v>
      </c>
      <c r="C805" s="21" t="s">
        <v>1013</v>
      </c>
      <c r="D805" s="20" t="s">
        <v>7</v>
      </c>
      <c r="E805" s="7">
        <v>960000</v>
      </c>
      <c r="F805" s="8">
        <v>43850</v>
      </c>
      <c r="G805" s="20" t="s">
        <v>1101</v>
      </c>
      <c r="H805" s="4" t="s">
        <v>1588</v>
      </c>
      <c r="I805" s="4" t="s">
        <v>1589</v>
      </c>
    </row>
    <row r="806" spans="1:9" ht="40.5" x14ac:dyDescent="0.3">
      <c r="A806" s="20" t="s">
        <v>1600</v>
      </c>
      <c r="B806" s="19" t="s">
        <v>25</v>
      </c>
      <c r="C806" s="21" t="s">
        <v>1013</v>
      </c>
      <c r="D806" s="20" t="s">
        <v>7</v>
      </c>
      <c r="E806" s="7">
        <v>500000</v>
      </c>
      <c r="F806" s="8">
        <v>44032</v>
      </c>
      <c r="G806" s="20" t="s">
        <v>1102</v>
      </c>
      <c r="H806" s="4" t="s">
        <v>1588</v>
      </c>
      <c r="I806" s="4" t="s">
        <v>1589</v>
      </c>
    </row>
    <row r="807" spans="1:9" ht="40.5" x14ac:dyDescent="0.3">
      <c r="A807" s="20" t="s">
        <v>1600</v>
      </c>
      <c r="B807" s="19" t="s">
        <v>25</v>
      </c>
      <c r="C807" s="21" t="s">
        <v>1013</v>
      </c>
      <c r="D807" s="20" t="s">
        <v>7</v>
      </c>
      <c r="E807" s="7">
        <v>50000</v>
      </c>
      <c r="F807" s="8">
        <v>44124</v>
      </c>
      <c r="G807" s="20" t="s">
        <v>1103</v>
      </c>
      <c r="H807" s="4" t="s">
        <v>1588</v>
      </c>
      <c r="I807" s="4" t="s">
        <v>1589</v>
      </c>
    </row>
    <row r="808" spans="1:9" ht="67.5" x14ac:dyDescent="0.3">
      <c r="A808" s="20" t="s">
        <v>1600</v>
      </c>
      <c r="B808" s="19" t="s">
        <v>25</v>
      </c>
      <c r="C808" s="21" t="s">
        <v>1013</v>
      </c>
      <c r="D808" s="20" t="s">
        <v>7</v>
      </c>
      <c r="E808" s="7">
        <v>80000</v>
      </c>
      <c r="F808" s="8">
        <v>44124</v>
      </c>
      <c r="G808" s="20" t="s">
        <v>1104</v>
      </c>
      <c r="H808" s="4" t="s">
        <v>1588</v>
      </c>
      <c r="I808" s="4" t="s">
        <v>1589</v>
      </c>
    </row>
    <row r="809" spans="1:9" ht="54" x14ac:dyDescent="0.3">
      <c r="A809" s="20" t="s">
        <v>1600</v>
      </c>
      <c r="B809" s="19" t="s">
        <v>25</v>
      </c>
      <c r="C809" s="21" t="s">
        <v>1013</v>
      </c>
      <c r="D809" s="20" t="s">
        <v>7</v>
      </c>
      <c r="E809" s="7">
        <v>1398000</v>
      </c>
      <c r="F809" s="8">
        <v>43972</v>
      </c>
      <c r="G809" s="20" t="s">
        <v>1105</v>
      </c>
      <c r="H809" s="4" t="s">
        <v>1588</v>
      </c>
      <c r="I809" s="4" t="s">
        <v>1589</v>
      </c>
    </row>
    <row r="810" spans="1:9" ht="81" x14ac:dyDescent="0.3">
      <c r="A810" s="20" t="s">
        <v>1600</v>
      </c>
      <c r="B810" s="19" t="s">
        <v>25</v>
      </c>
      <c r="C810" s="21" t="s">
        <v>1013</v>
      </c>
      <c r="D810" s="20" t="s">
        <v>7</v>
      </c>
      <c r="E810" s="7">
        <v>890625</v>
      </c>
      <c r="F810" s="8">
        <v>43972</v>
      </c>
      <c r="G810" s="20" t="s">
        <v>1106</v>
      </c>
      <c r="H810" s="4" t="s">
        <v>1588</v>
      </c>
      <c r="I810" s="4" t="s">
        <v>1589</v>
      </c>
    </row>
    <row r="811" spans="1:9" ht="40.5" x14ac:dyDescent="0.3">
      <c r="A811" s="20" t="s">
        <v>1600</v>
      </c>
      <c r="B811" s="19" t="s">
        <v>25</v>
      </c>
      <c r="C811" s="21" t="s">
        <v>1013</v>
      </c>
      <c r="D811" s="20" t="s">
        <v>7</v>
      </c>
      <c r="E811" s="7">
        <v>16118650</v>
      </c>
      <c r="F811" s="8">
        <v>43912</v>
      </c>
      <c r="G811" s="20" t="s">
        <v>1107</v>
      </c>
      <c r="H811" s="4" t="s">
        <v>1588</v>
      </c>
      <c r="I811" s="4" t="s">
        <v>1589</v>
      </c>
    </row>
    <row r="812" spans="1:9" ht="27" x14ac:dyDescent="0.3">
      <c r="A812" s="20" t="s">
        <v>1600</v>
      </c>
      <c r="B812" s="19" t="s">
        <v>25</v>
      </c>
      <c r="C812" s="21" t="s">
        <v>1013</v>
      </c>
      <c r="D812" s="20" t="s">
        <v>7</v>
      </c>
      <c r="E812" s="7">
        <v>4823500</v>
      </c>
      <c r="F812" s="8">
        <v>43912</v>
      </c>
      <c r="G812" s="20" t="s">
        <v>1108</v>
      </c>
      <c r="H812" s="4" t="s">
        <v>1588</v>
      </c>
      <c r="I812" s="4" t="s">
        <v>1589</v>
      </c>
    </row>
    <row r="813" spans="1:9" ht="67.5" x14ac:dyDescent="0.3">
      <c r="A813" s="20" t="s">
        <v>1600</v>
      </c>
      <c r="B813" s="19" t="s">
        <v>25</v>
      </c>
      <c r="C813" s="21" t="s">
        <v>1013</v>
      </c>
      <c r="D813" s="20" t="s">
        <v>7</v>
      </c>
      <c r="E813" s="7">
        <v>1079180</v>
      </c>
      <c r="F813" s="8">
        <v>43912</v>
      </c>
      <c r="G813" s="20" t="s">
        <v>1022</v>
      </c>
      <c r="H813" s="4" t="s">
        <v>1588</v>
      </c>
      <c r="I813" s="4" t="s">
        <v>1589</v>
      </c>
    </row>
    <row r="814" spans="1:9" ht="54" x14ac:dyDescent="0.3">
      <c r="A814" s="20" t="s">
        <v>1600</v>
      </c>
      <c r="B814" s="19" t="s">
        <v>25</v>
      </c>
      <c r="C814" s="21" t="s">
        <v>1013</v>
      </c>
      <c r="D814" s="20" t="s">
        <v>7</v>
      </c>
      <c r="E814" s="7">
        <v>456000</v>
      </c>
      <c r="F814" s="8">
        <v>44004</v>
      </c>
      <c r="G814" s="20" t="s">
        <v>1109</v>
      </c>
      <c r="H814" s="4" t="s">
        <v>1588</v>
      </c>
      <c r="I814" s="4" t="s">
        <v>1589</v>
      </c>
    </row>
    <row r="815" spans="1:9" ht="67.5" x14ac:dyDescent="0.3">
      <c r="A815" s="20" t="s">
        <v>1600</v>
      </c>
      <c r="B815" s="19" t="s">
        <v>25</v>
      </c>
      <c r="C815" s="21" t="s">
        <v>1013</v>
      </c>
      <c r="D815" s="20" t="s">
        <v>7</v>
      </c>
      <c r="E815" s="7">
        <v>3562500</v>
      </c>
      <c r="F815" s="8">
        <v>44004</v>
      </c>
      <c r="G815" s="20" t="s">
        <v>1110</v>
      </c>
      <c r="H815" s="4" t="s">
        <v>1588</v>
      </c>
      <c r="I815" s="4" t="s">
        <v>1589</v>
      </c>
    </row>
    <row r="816" spans="1:9" ht="81" x14ac:dyDescent="0.3">
      <c r="A816" s="20" t="s">
        <v>1600</v>
      </c>
      <c r="B816" s="19" t="s">
        <v>25</v>
      </c>
      <c r="C816" s="21" t="s">
        <v>1013</v>
      </c>
      <c r="D816" s="20" t="s">
        <v>7</v>
      </c>
      <c r="E816" s="7">
        <v>227500</v>
      </c>
      <c r="F816" s="8">
        <v>44004</v>
      </c>
      <c r="G816" s="20" t="s">
        <v>1111</v>
      </c>
      <c r="H816" s="4" t="s">
        <v>1588</v>
      </c>
      <c r="I816" s="4" t="s">
        <v>1589</v>
      </c>
    </row>
    <row r="817" spans="1:9" ht="54" x14ac:dyDescent="0.3">
      <c r="A817" s="20" t="s">
        <v>1600</v>
      </c>
      <c r="B817" s="19" t="s">
        <v>25</v>
      </c>
      <c r="C817" s="21" t="s">
        <v>1013</v>
      </c>
      <c r="D817" s="20" t="s">
        <v>7</v>
      </c>
      <c r="E817" s="7">
        <v>420000</v>
      </c>
      <c r="F817" s="8">
        <v>43853</v>
      </c>
      <c r="G817" s="20" t="s">
        <v>1112</v>
      </c>
      <c r="H817" s="4" t="s">
        <v>1588</v>
      </c>
      <c r="I817" s="4" t="s">
        <v>1589</v>
      </c>
    </row>
    <row r="818" spans="1:9" ht="54" x14ac:dyDescent="0.3">
      <c r="A818" s="20" t="s">
        <v>1600</v>
      </c>
      <c r="B818" s="19" t="s">
        <v>25</v>
      </c>
      <c r="C818" s="21" t="s">
        <v>1013</v>
      </c>
      <c r="D818" s="20" t="s">
        <v>7</v>
      </c>
      <c r="E818" s="7">
        <v>72000</v>
      </c>
      <c r="F818" s="8">
        <v>43853</v>
      </c>
      <c r="G818" s="20" t="s">
        <v>1113</v>
      </c>
      <c r="H818" s="4" t="s">
        <v>1588</v>
      </c>
      <c r="I818" s="4" t="s">
        <v>1589</v>
      </c>
    </row>
    <row r="819" spans="1:9" ht="40.5" x14ac:dyDescent="0.3">
      <c r="A819" s="20" t="s">
        <v>1600</v>
      </c>
      <c r="B819" s="19" t="s">
        <v>25</v>
      </c>
      <c r="C819" s="21" t="s">
        <v>1013</v>
      </c>
      <c r="D819" s="20" t="s">
        <v>7</v>
      </c>
      <c r="E819" s="7">
        <v>300000</v>
      </c>
      <c r="F819" s="8">
        <v>43853</v>
      </c>
      <c r="G819" s="20" t="s">
        <v>1114</v>
      </c>
      <c r="H819" s="4" t="s">
        <v>1588</v>
      </c>
      <c r="I819" s="4" t="s">
        <v>1589</v>
      </c>
    </row>
    <row r="820" spans="1:9" ht="40.5" x14ac:dyDescent="0.3">
      <c r="A820" s="20" t="s">
        <v>1600</v>
      </c>
      <c r="B820" s="19" t="s">
        <v>25</v>
      </c>
      <c r="C820" s="21" t="s">
        <v>1013</v>
      </c>
      <c r="D820" s="20" t="s">
        <v>7</v>
      </c>
      <c r="E820" s="7">
        <v>60000</v>
      </c>
      <c r="F820" s="8">
        <v>43853</v>
      </c>
      <c r="G820" s="20" t="s">
        <v>1115</v>
      </c>
      <c r="H820" s="4" t="s">
        <v>1588</v>
      </c>
      <c r="I820" s="4" t="s">
        <v>1589</v>
      </c>
    </row>
    <row r="821" spans="1:9" ht="54" x14ac:dyDescent="0.3">
      <c r="A821" s="20" t="s">
        <v>1600</v>
      </c>
      <c r="B821" s="19" t="s">
        <v>25</v>
      </c>
      <c r="C821" s="21" t="s">
        <v>1013</v>
      </c>
      <c r="D821" s="20" t="s">
        <v>7</v>
      </c>
      <c r="E821" s="7">
        <v>420000</v>
      </c>
      <c r="F821" s="8">
        <v>43853</v>
      </c>
      <c r="G821" s="20" t="s">
        <v>1116</v>
      </c>
      <c r="H821" s="4" t="s">
        <v>1588</v>
      </c>
      <c r="I821" s="4" t="s">
        <v>1589</v>
      </c>
    </row>
    <row r="822" spans="1:9" ht="54" x14ac:dyDescent="0.3">
      <c r="A822" s="20" t="s">
        <v>1600</v>
      </c>
      <c r="B822" s="19" t="s">
        <v>25</v>
      </c>
      <c r="C822" s="21" t="s">
        <v>1013</v>
      </c>
      <c r="D822" s="20" t="s">
        <v>7</v>
      </c>
      <c r="E822" s="7">
        <v>120000</v>
      </c>
      <c r="F822" s="8">
        <v>43853</v>
      </c>
      <c r="G822" s="20" t="s">
        <v>1117</v>
      </c>
      <c r="H822" s="4" t="s">
        <v>1588</v>
      </c>
      <c r="I822" s="4" t="s">
        <v>1589</v>
      </c>
    </row>
    <row r="823" spans="1:9" ht="40.5" x14ac:dyDescent="0.3">
      <c r="A823" s="20" t="s">
        <v>1600</v>
      </c>
      <c r="B823" s="19" t="s">
        <v>25</v>
      </c>
      <c r="C823" s="21" t="s">
        <v>1013</v>
      </c>
      <c r="D823" s="20" t="s">
        <v>7</v>
      </c>
      <c r="E823" s="7">
        <v>90000</v>
      </c>
      <c r="F823" s="8">
        <v>43853</v>
      </c>
      <c r="G823" s="20" t="s">
        <v>1118</v>
      </c>
      <c r="H823" s="4" t="s">
        <v>1588</v>
      </c>
      <c r="I823" s="4" t="s">
        <v>1589</v>
      </c>
    </row>
    <row r="824" spans="1:9" ht="67.5" x14ac:dyDescent="0.3">
      <c r="A824" s="20" t="s">
        <v>1600</v>
      </c>
      <c r="B824" s="19" t="s">
        <v>25</v>
      </c>
      <c r="C824" s="21" t="s">
        <v>1013</v>
      </c>
      <c r="D824" s="20" t="s">
        <v>7</v>
      </c>
      <c r="E824" s="7">
        <v>269730</v>
      </c>
      <c r="F824" s="8">
        <v>43853</v>
      </c>
      <c r="G824" s="20" t="s">
        <v>1119</v>
      </c>
      <c r="H824" s="4" t="s">
        <v>1588</v>
      </c>
      <c r="I824" s="4" t="s">
        <v>1589</v>
      </c>
    </row>
    <row r="825" spans="1:9" ht="67.5" x14ac:dyDescent="0.3">
      <c r="A825" s="20" t="s">
        <v>1600</v>
      </c>
      <c r="B825" s="19" t="s">
        <v>25</v>
      </c>
      <c r="C825" s="21" t="s">
        <v>1013</v>
      </c>
      <c r="D825" s="20" t="s">
        <v>7</v>
      </c>
      <c r="E825" s="5">
        <v>270</v>
      </c>
      <c r="F825" s="8">
        <v>43853</v>
      </c>
      <c r="G825" s="20" t="s">
        <v>1119</v>
      </c>
      <c r="H825" s="4" t="s">
        <v>1588</v>
      </c>
      <c r="I825" s="4" t="s">
        <v>1589</v>
      </c>
    </row>
    <row r="826" spans="1:9" ht="40.5" x14ac:dyDescent="0.3">
      <c r="A826" s="20" t="s">
        <v>1600</v>
      </c>
      <c r="B826" s="19" t="s">
        <v>25</v>
      </c>
      <c r="C826" s="21" t="s">
        <v>1013</v>
      </c>
      <c r="D826" s="20" t="s">
        <v>7</v>
      </c>
      <c r="E826" s="7">
        <v>900000</v>
      </c>
      <c r="F826" s="8">
        <v>43853</v>
      </c>
      <c r="G826" s="20" t="s">
        <v>1120</v>
      </c>
      <c r="H826" s="4" t="s">
        <v>1588</v>
      </c>
      <c r="I826" s="4" t="s">
        <v>1589</v>
      </c>
    </row>
    <row r="827" spans="1:9" ht="40.5" x14ac:dyDescent="0.3">
      <c r="A827" s="20" t="s">
        <v>1600</v>
      </c>
      <c r="B827" s="19" t="s">
        <v>25</v>
      </c>
      <c r="C827" s="21" t="s">
        <v>1013</v>
      </c>
      <c r="D827" s="20" t="s">
        <v>7</v>
      </c>
      <c r="E827" s="7">
        <v>750000</v>
      </c>
      <c r="F827" s="8">
        <v>43853</v>
      </c>
      <c r="G827" s="20" t="s">
        <v>1121</v>
      </c>
      <c r="H827" s="4" t="s">
        <v>1588</v>
      </c>
      <c r="I827" s="4" t="s">
        <v>1589</v>
      </c>
    </row>
    <row r="828" spans="1:9" ht="54" x14ac:dyDescent="0.3">
      <c r="A828" s="20" t="s">
        <v>1600</v>
      </c>
      <c r="B828" s="19" t="s">
        <v>25</v>
      </c>
      <c r="C828" s="21" t="s">
        <v>1013</v>
      </c>
      <c r="D828" s="20" t="s">
        <v>7</v>
      </c>
      <c r="E828" s="7">
        <v>90000</v>
      </c>
      <c r="F828" s="8">
        <v>43853</v>
      </c>
      <c r="G828" s="20" t="s">
        <v>1122</v>
      </c>
      <c r="H828" s="4" t="s">
        <v>1588</v>
      </c>
      <c r="I828" s="4" t="s">
        <v>1589</v>
      </c>
    </row>
    <row r="829" spans="1:9" ht="54" x14ac:dyDescent="0.3">
      <c r="A829" s="20" t="s">
        <v>1600</v>
      </c>
      <c r="B829" s="19" t="s">
        <v>25</v>
      </c>
      <c r="C829" s="21" t="s">
        <v>1013</v>
      </c>
      <c r="D829" s="20" t="s">
        <v>7</v>
      </c>
      <c r="E829" s="7">
        <v>360000</v>
      </c>
      <c r="F829" s="8">
        <v>43853</v>
      </c>
      <c r="G829" s="20" t="s">
        <v>1123</v>
      </c>
      <c r="H829" s="4" t="s">
        <v>1588</v>
      </c>
      <c r="I829" s="4" t="s">
        <v>1589</v>
      </c>
    </row>
    <row r="830" spans="1:9" ht="40.5" x14ac:dyDescent="0.3">
      <c r="A830" s="20" t="s">
        <v>1600</v>
      </c>
      <c r="B830" s="19" t="s">
        <v>25</v>
      </c>
      <c r="C830" s="21" t="s">
        <v>1013</v>
      </c>
      <c r="D830" s="20" t="s">
        <v>7</v>
      </c>
      <c r="E830" s="7">
        <v>30000</v>
      </c>
      <c r="F830" s="8">
        <v>43853</v>
      </c>
      <c r="G830" s="20" t="s">
        <v>1124</v>
      </c>
      <c r="H830" s="4" t="s">
        <v>1588</v>
      </c>
      <c r="I830" s="4" t="s">
        <v>1589</v>
      </c>
    </row>
    <row r="831" spans="1:9" ht="54" x14ac:dyDescent="0.3">
      <c r="A831" s="20" t="s">
        <v>1600</v>
      </c>
      <c r="B831" s="19" t="s">
        <v>25</v>
      </c>
      <c r="C831" s="21" t="s">
        <v>1013</v>
      </c>
      <c r="D831" s="20" t="s">
        <v>7</v>
      </c>
      <c r="E831" s="7">
        <v>244747</v>
      </c>
      <c r="F831" s="8">
        <v>43853</v>
      </c>
      <c r="G831" s="20" t="s">
        <v>1081</v>
      </c>
      <c r="H831" s="4" t="s">
        <v>1588</v>
      </c>
      <c r="I831" s="4" t="s">
        <v>1589</v>
      </c>
    </row>
    <row r="832" spans="1:9" ht="81" x14ac:dyDescent="0.3">
      <c r="A832" s="20" t="s">
        <v>1600</v>
      </c>
      <c r="B832" s="19" t="s">
        <v>25</v>
      </c>
      <c r="C832" s="21" t="s">
        <v>1013</v>
      </c>
      <c r="D832" s="20" t="s">
        <v>7</v>
      </c>
      <c r="E832" s="7">
        <v>599998</v>
      </c>
      <c r="F832" s="8">
        <v>43853</v>
      </c>
      <c r="G832" s="20" t="s">
        <v>1125</v>
      </c>
      <c r="H832" s="4" t="s">
        <v>1588</v>
      </c>
      <c r="I832" s="4" t="s">
        <v>1589</v>
      </c>
    </row>
    <row r="833" spans="1:9" ht="54" x14ac:dyDescent="0.3">
      <c r="A833" s="20" t="s">
        <v>1600</v>
      </c>
      <c r="B833" s="19" t="s">
        <v>25</v>
      </c>
      <c r="C833" s="21" t="s">
        <v>1013</v>
      </c>
      <c r="D833" s="20" t="s">
        <v>7</v>
      </c>
      <c r="E833" s="7">
        <v>106875</v>
      </c>
      <c r="F833" s="8">
        <v>43853</v>
      </c>
      <c r="G833" s="20" t="s">
        <v>1126</v>
      </c>
      <c r="H833" s="4" t="s">
        <v>1588</v>
      </c>
      <c r="I833" s="4" t="s">
        <v>1589</v>
      </c>
    </row>
    <row r="834" spans="1:9" ht="54" x14ac:dyDescent="0.3">
      <c r="A834" s="20" t="s">
        <v>1600</v>
      </c>
      <c r="B834" s="19" t="s">
        <v>25</v>
      </c>
      <c r="C834" s="21" t="s">
        <v>1013</v>
      </c>
      <c r="D834" s="20" t="s">
        <v>7</v>
      </c>
      <c r="E834" s="7">
        <v>109000</v>
      </c>
      <c r="F834" s="8">
        <v>43853</v>
      </c>
      <c r="G834" s="20" t="s">
        <v>1127</v>
      </c>
      <c r="H834" s="4" t="s">
        <v>1588</v>
      </c>
      <c r="I834" s="4" t="s">
        <v>1589</v>
      </c>
    </row>
    <row r="835" spans="1:9" ht="67.5" x14ac:dyDescent="0.3">
      <c r="A835" s="20" t="s">
        <v>1600</v>
      </c>
      <c r="B835" s="19" t="s">
        <v>25</v>
      </c>
      <c r="C835" s="21" t="s">
        <v>1013</v>
      </c>
      <c r="D835" s="20" t="s">
        <v>7</v>
      </c>
      <c r="E835" s="7">
        <v>2968000</v>
      </c>
      <c r="F835" s="8">
        <v>44005</v>
      </c>
      <c r="G835" s="20" t="s">
        <v>1128</v>
      </c>
      <c r="H835" s="4" t="s">
        <v>1588</v>
      </c>
      <c r="I835" s="4" t="s">
        <v>1589</v>
      </c>
    </row>
    <row r="836" spans="1:9" ht="67.5" x14ac:dyDescent="0.3">
      <c r="A836" s="20" t="s">
        <v>1600</v>
      </c>
      <c r="B836" s="19" t="s">
        <v>25</v>
      </c>
      <c r="C836" s="21" t="s">
        <v>1013</v>
      </c>
      <c r="D836" s="20" t="s">
        <v>7</v>
      </c>
      <c r="E836" s="7">
        <v>318000</v>
      </c>
      <c r="F836" s="8">
        <v>44005</v>
      </c>
      <c r="G836" s="20" t="s">
        <v>1129</v>
      </c>
      <c r="H836" s="4" t="s">
        <v>1588</v>
      </c>
      <c r="I836" s="4" t="s">
        <v>1589</v>
      </c>
    </row>
    <row r="837" spans="1:9" ht="67.5" x14ac:dyDescent="0.3">
      <c r="A837" s="20" t="s">
        <v>1600</v>
      </c>
      <c r="B837" s="19" t="s">
        <v>25</v>
      </c>
      <c r="C837" s="21" t="s">
        <v>1013</v>
      </c>
      <c r="D837" s="20" t="s">
        <v>7</v>
      </c>
      <c r="E837" s="7">
        <v>330000</v>
      </c>
      <c r="F837" s="8">
        <v>43885</v>
      </c>
      <c r="G837" s="20" t="s">
        <v>1130</v>
      </c>
      <c r="H837" s="4" t="s">
        <v>1588</v>
      </c>
      <c r="I837" s="4" t="s">
        <v>1589</v>
      </c>
    </row>
    <row r="838" spans="1:9" ht="67.5" x14ac:dyDescent="0.3">
      <c r="A838" s="20" t="s">
        <v>1600</v>
      </c>
      <c r="B838" s="19" t="s">
        <v>25</v>
      </c>
      <c r="C838" s="21" t="s">
        <v>1013</v>
      </c>
      <c r="D838" s="20" t="s">
        <v>7</v>
      </c>
      <c r="E838" s="7">
        <v>1805000</v>
      </c>
      <c r="F838" s="8">
        <v>43886</v>
      </c>
      <c r="G838" s="20" t="s">
        <v>1131</v>
      </c>
      <c r="H838" s="4" t="s">
        <v>1588</v>
      </c>
      <c r="I838" s="4" t="s">
        <v>1589</v>
      </c>
    </row>
    <row r="839" spans="1:9" ht="81" x14ac:dyDescent="0.3">
      <c r="A839" s="20" t="s">
        <v>1600</v>
      </c>
      <c r="B839" s="19" t="s">
        <v>25</v>
      </c>
      <c r="C839" s="21" t="s">
        <v>1013</v>
      </c>
      <c r="D839" s="20" t="s">
        <v>7</v>
      </c>
      <c r="E839" s="7">
        <v>1197000</v>
      </c>
      <c r="F839" s="8">
        <v>43915</v>
      </c>
      <c r="G839" s="20" t="s">
        <v>1132</v>
      </c>
      <c r="H839" s="4" t="s">
        <v>1588</v>
      </c>
      <c r="I839" s="4" t="s">
        <v>1589</v>
      </c>
    </row>
    <row r="840" spans="1:9" ht="67.5" x14ac:dyDescent="0.3">
      <c r="A840" s="20" t="s">
        <v>1600</v>
      </c>
      <c r="B840" s="19" t="s">
        <v>25</v>
      </c>
      <c r="C840" s="21" t="s">
        <v>1013</v>
      </c>
      <c r="D840" s="20" t="s">
        <v>7</v>
      </c>
      <c r="E840" s="7">
        <v>112000</v>
      </c>
      <c r="F840" s="8">
        <v>43915</v>
      </c>
      <c r="G840" s="20" t="s">
        <v>1133</v>
      </c>
      <c r="H840" s="4" t="s">
        <v>1588</v>
      </c>
      <c r="I840" s="4" t="s">
        <v>1589</v>
      </c>
    </row>
    <row r="841" spans="1:9" ht="81" x14ac:dyDescent="0.3">
      <c r="A841" s="20" t="s">
        <v>1600</v>
      </c>
      <c r="B841" s="19" t="s">
        <v>25</v>
      </c>
      <c r="C841" s="21" t="s">
        <v>1013</v>
      </c>
      <c r="D841" s="20" t="s">
        <v>7</v>
      </c>
      <c r="E841" s="7">
        <v>3562500</v>
      </c>
      <c r="F841" s="8">
        <v>43915</v>
      </c>
      <c r="G841" s="20" t="s">
        <v>1134</v>
      </c>
      <c r="H841" s="4" t="s">
        <v>1588</v>
      </c>
      <c r="I841" s="4" t="s">
        <v>1589</v>
      </c>
    </row>
    <row r="842" spans="1:9" ht="81" x14ac:dyDescent="0.3">
      <c r="A842" s="20" t="s">
        <v>1600</v>
      </c>
      <c r="B842" s="19" t="s">
        <v>25</v>
      </c>
      <c r="C842" s="21" t="s">
        <v>1013</v>
      </c>
      <c r="D842" s="20" t="s">
        <v>7</v>
      </c>
      <c r="E842" s="7">
        <v>120360</v>
      </c>
      <c r="F842" s="8">
        <v>43915</v>
      </c>
      <c r="G842" s="20" t="s">
        <v>1135</v>
      </c>
      <c r="H842" s="4" t="s">
        <v>1588</v>
      </c>
      <c r="I842" s="4" t="s">
        <v>1589</v>
      </c>
    </row>
    <row r="843" spans="1:9" ht="54" x14ac:dyDescent="0.3">
      <c r="A843" s="20" t="s">
        <v>1600</v>
      </c>
      <c r="B843" s="19" t="s">
        <v>25</v>
      </c>
      <c r="C843" s="21" t="s">
        <v>1013</v>
      </c>
      <c r="D843" s="20" t="s">
        <v>7</v>
      </c>
      <c r="E843" s="7">
        <v>4560000</v>
      </c>
      <c r="F843" s="8">
        <v>43915</v>
      </c>
      <c r="G843" s="20" t="s">
        <v>1136</v>
      </c>
      <c r="H843" s="4" t="s">
        <v>1588</v>
      </c>
      <c r="I843" s="4" t="s">
        <v>1589</v>
      </c>
    </row>
    <row r="844" spans="1:9" ht="67.5" x14ac:dyDescent="0.3">
      <c r="A844" s="20" t="s">
        <v>1600</v>
      </c>
      <c r="B844" s="19" t="s">
        <v>25</v>
      </c>
      <c r="C844" s="21" t="s">
        <v>1013</v>
      </c>
      <c r="D844" s="20" t="s">
        <v>7</v>
      </c>
      <c r="E844" s="7">
        <v>4408000</v>
      </c>
      <c r="F844" s="8">
        <v>43915</v>
      </c>
      <c r="G844" s="20" t="s">
        <v>1137</v>
      </c>
      <c r="H844" s="4" t="s">
        <v>1588</v>
      </c>
      <c r="I844" s="4" t="s">
        <v>1589</v>
      </c>
    </row>
    <row r="845" spans="1:9" ht="67.5" x14ac:dyDescent="0.3">
      <c r="A845" s="20" t="s">
        <v>1600</v>
      </c>
      <c r="B845" s="19" t="s">
        <v>25</v>
      </c>
      <c r="C845" s="21" t="s">
        <v>1013</v>
      </c>
      <c r="D845" s="20" t="s">
        <v>7</v>
      </c>
      <c r="E845" s="7">
        <v>49956775</v>
      </c>
      <c r="F845" s="8">
        <v>43915</v>
      </c>
      <c r="G845" s="20" t="s">
        <v>1138</v>
      </c>
      <c r="H845" s="4" t="s">
        <v>1588</v>
      </c>
      <c r="I845" s="4" t="s">
        <v>1589</v>
      </c>
    </row>
    <row r="846" spans="1:9" ht="81" x14ac:dyDescent="0.3">
      <c r="A846" s="20" t="s">
        <v>1600</v>
      </c>
      <c r="B846" s="19" t="s">
        <v>25</v>
      </c>
      <c r="C846" s="21" t="s">
        <v>1013</v>
      </c>
      <c r="D846" s="20" t="s">
        <v>7</v>
      </c>
      <c r="E846" s="7">
        <v>3562500</v>
      </c>
      <c r="F846" s="8">
        <v>43915</v>
      </c>
      <c r="G846" s="20" t="s">
        <v>1139</v>
      </c>
      <c r="H846" s="4" t="s">
        <v>1588</v>
      </c>
      <c r="I846" s="4" t="s">
        <v>1589</v>
      </c>
    </row>
    <row r="847" spans="1:9" ht="81" x14ac:dyDescent="0.3">
      <c r="A847" s="20" t="s">
        <v>1600</v>
      </c>
      <c r="B847" s="19" t="s">
        <v>25</v>
      </c>
      <c r="C847" s="21" t="s">
        <v>1013</v>
      </c>
      <c r="D847" s="20" t="s">
        <v>7</v>
      </c>
      <c r="E847" s="7">
        <v>200000</v>
      </c>
      <c r="F847" s="8">
        <v>43915</v>
      </c>
      <c r="G847" s="20" t="s">
        <v>1140</v>
      </c>
      <c r="H847" s="4" t="s">
        <v>1588</v>
      </c>
      <c r="I847" s="4" t="s">
        <v>1589</v>
      </c>
    </row>
    <row r="848" spans="1:9" ht="54" x14ac:dyDescent="0.3">
      <c r="A848" s="20" t="s">
        <v>1600</v>
      </c>
      <c r="B848" s="19" t="s">
        <v>25</v>
      </c>
      <c r="C848" s="21" t="s">
        <v>1013</v>
      </c>
      <c r="D848" s="20" t="s">
        <v>7</v>
      </c>
      <c r="E848" s="7">
        <v>152000</v>
      </c>
      <c r="F848" s="8">
        <v>43915</v>
      </c>
      <c r="G848" s="20" t="s">
        <v>1141</v>
      </c>
      <c r="H848" s="4" t="s">
        <v>1588</v>
      </c>
      <c r="I848" s="4" t="s">
        <v>1589</v>
      </c>
    </row>
    <row r="849" spans="1:9" ht="81" x14ac:dyDescent="0.3">
      <c r="A849" s="20" t="s">
        <v>1600</v>
      </c>
      <c r="B849" s="19" t="s">
        <v>25</v>
      </c>
      <c r="C849" s="21" t="s">
        <v>1013</v>
      </c>
      <c r="D849" s="20" t="s">
        <v>7</v>
      </c>
      <c r="E849" s="7">
        <v>3562500</v>
      </c>
      <c r="F849" s="8">
        <v>43915</v>
      </c>
      <c r="G849" s="20" t="s">
        <v>1142</v>
      </c>
      <c r="H849" s="4" t="s">
        <v>1588</v>
      </c>
      <c r="I849" s="4" t="s">
        <v>1589</v>
      </c>
    </row>
    <row r="850" spans="1:9" ht="81" x14ac:dyDescent="0.3">
      <c r="A850" s="20" t="s">
        <v>1600</v>
      </c>
      <c r="B850" s="19" t="s">
        <v>25</v>
      </c>
      <c r="C850" s="21" t="s">
        <v>1013</v>
      </c>
      <c r="D850" s="20" t="s">
        <v>7</v>
      </c>
      <c r="E850" s="7">
        <v>200000</v>
      </c>
      <c r="F850" s="8">
        <v>43915</v>
      </c>
      <c r="G850" s="20" t="s">
        <v>1143</v>
      </c>
      <c r="H850" s="4" t="s">
        <v>1588</v>
      </c>
      <c r="I850" s="4" t="s">
        <v>1589</v>
      </c>
    </row>
    <row r="851" spans="1:9" ht="67.5" x14ac:dyDescent="0.3">
      <c r="A851" s="20" t="s">
        <v>1600</v>
      </c>
      <c r="B851" s="19" t="s">
        <v>25</v>
      </c>
      <c r="C851" s="21" t="s">
        <v>1013</v>
      </c>
      <c r="D851" s="20" t="s">
        <v>7</v>
      </c>
      <c r="E851" s="7">
        <v>3562500</v>
      </c>
      <c r="F851" s="8">
        <v>43915</v>
      </c>
      <c r="G851" s="20" t="s">
        <v>1144</v>
      </c>
      <c r="H851" s="4" t="s">
        <v>1588</v>
      </c>
      <c r="I851" s="4" t="s">
        <v>1589</v>
      </c>
    </row>
    <row r="852" spans="1:9" ht="54" x14ac:dyDescent="0.3">
      <c r="A852" s="20" t="s">
        <v>1600</v>
      </c>
      <c r="B852" s="19" t="s">
        <v>25</v>
      </c>
      <c r="C852" s="21" t="s">
        <v>1013</v>
      </c>
      <c r="D852" s="20" t="s">
        <v>7</v>
      </c>
      <c r="E852" s="7">
        <v>2850000</v>
      </c>
      <c r="F852" s="8">
        <v>43915</v>
      </c>
      <c r="G852" s="20" t="s">
        <v>1145</v>
      </c>
      <c r="H852" s="4" t="s">
        <v>1588</v>
      </c>
      <c r="I852" s="4" t="s">
        <v>1589</v>
      </c>
    </row>
    <row r="853" spans="1:9" ht="81" x14ac:dyDescent="0.3">
      <c r="A853" s="20" t="s">
        <v>1600</v>
      </c>
      <c r="B853" s="19" t="s">
        <v>25</v>
      </c>
      <c r="C853" s="21" t="s">
        <v>1013</v>
      </c>
      <c r="D853" s="20" t="s">
        <v>7</v>
      </c>
      <c r="E853" s="7">
        <v>200000</v>
      </c>
      <c r="F853" s="8">
        <v>43915</v>
      </c>
      <c r="G853" s="20" t="s">
        <v>1146</v>
      </c>
      <c r="H853" s="4" t="s">
        <v>1588</v>
      </c>
      <c r="I853" s="4" t="s">
        <v>1589</v>
      </c>
    </row>
    <row r="854" spans="1:9" ht="67.5" x14ac:dyDescent="0.3">
      <c r="A854" s="20" t="s">
        <v>1600</v>
      </c>
      <c r="B854" s="19" t="s">
        <v>25</v>
      </c>
      <c r="C854" s="21" t="s">
        <v>1013</v>
      </c>
      <c r="D854" s="20" t="s">
        <v>7</v>
      </c>
      <c r="E854" s="7">
        <v>3562500</v>
      </c>
      <c r="F854" s="8">
        <v>43857</v>
      </c>
      <c r="G854" s="20" t="s">
        <v>1147</v>
      </c>
      <c r="H854" s="4" t="s">
        <v>1588</v>
      </c>
      <c r="I854" s="4" t="s">
        <v>1589</v>
      </c>
    </row>
    <row r="855" spans="1:9" ht="67.5" x14ac:dyDescent="0.3">
      <c r="A855" s="20" t="s">
        <v>1600</v>
      </c>
      <c r="B855" s="19" t="s">
        <v>25</v>
      </c>
      <c r="C855" s="21" t="s">
        <v>1013</v>
      </c>
      <c r="D855" s="20" t="s">
        <v>7</v>
      </c>
      <c r="E855" s="7">
        <v>1750000</v>
      </c>
      <c r="F855" s="8">
        <v>43888</v>
      </c>
      <c r="G855" s="20" t="s">
        <v>1148</v>
      </c>
      <c r="H855" s="4" t="s">
        <v>1588</v>
      </c>
      <c r="I855" s="4" t="s">
        <v>1589</v>
      </c>
    </row>
    <row r="856" spans="1:9" ht="81" x14ac:dyDescent="0.3">
      <c r="A856" s="20" t="s">
        <v>1600</v>
      </c>
      <c r="B856" s="19" t="s">
        <v>25</v>
      </c>
      <c r="C856" s="21" t="s">
        <v>1013</v>
      </c>
      <c r="D856" s="20" t="s">
        <v>7</v>
      </c>
      <c r="E856" s="7">
        <v>3562500</v>
      </c>
      <c r="F856" s="8">
        <v>44070</v>
      </c>
      <c r="G856" s="20" t="s">
        <v>1149</v>
      </c>
      <c r="H856" s="4" t="s">
        <v>1588</v>
      </c>
      <c r="I856" s="4" t="s">
        <v>1589</v>
      </c>
    </row>
    <row r="857" spans="1:9" ht="54" x14ac:dyDescent="0.3">
      <c r="A857" s="20" t="s">
        <v>1600</v>
      </c>
      <c r="B857" s="19" t="s">
        <v>25</v>
      </c>
      <c r="C857" s="21" t="s">
        <v>1013</v>
      </c>
      <c r="D857" s="20" t="s">
        <v>7</v>
      </c>
      <c r="E857" s="7">
        <v>262500</v>
      </c>
      <c r="F857" s="8">
        <v>44070</v>
      </c>
      <c r="G857" s="20" t="s">
        <v>1150</v>
      </c>
      <c r="H857" s="4" t="s">
        <v>1588</v>
      </c>
      <c r="I857" s="4" t="s">
        <v>1589</v>
      </c>
    </row>
    <row r="858" spans="1:9" ht="54" x14ac:dyDescent="0.3">
      <c r="A858" s="20" t="s">
        <v>1600</v>
      </c>
      <c r="B858" s="19" t="s">
        <v>25</v>
      </c>
      <c r="C858" s="21" t="s">
        <v>1013</v>
      </c>
      <c r="D858" s="20" t="s">
        <v>7</v>
      </c>
      <c r="E858" s="7">
        <v>262500</v>
      </c>
      <c r="F858" s="8">
        <v>44070</v>
      </c>
      <c r="G858" s="20" t="s">
        <v>1151</v>
      </c>
      <c r="H858" s="4" t="s">
        <v>1588</v>
      </c>
      <c r="I858" s="4" t="s">
        <v>1589</v>
      </c>
    </row>
    <row r="859" spans="1:9" ht="54" x14ac:dyDescent="0.3">
      <c r="A859" s="20" t="s">
        <v>1600</v>
      </c>
      <c r="B859" s="19" t="s">
        <v>25</v>
      </c>
      <c r="C859" s="21" t="s">
        <v>1013</v>
      </c>
      <c r="D859" s="20" t="s">
        <v>7</v>
      </c>
      <c r="E859" s="7">
        <v>262500</v>
      </c>
      <c r="F859" s="8">
        <v>44070</v>
      </c>
      <c r="G859" s="20" t="s">
        <v>1152</v>
      </c>
      <c r="H859" s="4" t="s">
        <v>1588</v>
      </c>
      <c r="I859" s="4" t="s">
        <v>1589</v>
      </c>
    </row>
    <row r="860" spans="1:9" ht="54" x14ac:dyDescent="0.3">
      <c r="A860" s="20" t="s">
        <v>1600</v>
      </c>
      <c r="B860" s="19" t="s">
        <v>25</v>
      </c>
      <c r="C860" s="21" t="s">
        <v>1013</v>
      </c>
      <c r="D860" s="20" t="s">
        <v>7</v>
      </c>
      <c r="E860" s="7">
        <v>500000</v>
      </c>
      <c r="F860" s="8">
        <v>44131</v>
      </c>
      <c r="G860" s="20" t="s">
        <v>1153</v>
      </c>
      <c r="H860" s="4" t="s">
        <v>1588</v>
      </c>
      <c r="I860" s="4" t="s">
        <v>1589</v>
      </c>
    </row>
    <row r="861" spans="1:9" ht="67.5" x14ac:dyDescent="0.3">
      <c r="A861" s="20" t="s">
        <v>1600</v>
      </c>
      <c r="B861" s="19" t="s">
        <v>25</v>
      </c>
      <c r="C861" s="21" t="s">
        <v>1013</v>
      </c>
      <c r="D861" s="20" t="s">
        <v>7</v>
      </c>
      <c r="E861" s="7">
        <v>330000</v>
      </c>
      <c r="F861" s="8">
        <v>44131</v>
      </c>
      <c r="G861" s="20" t="s">
        <v>1154</v>
      </c>
      <c r="H861" s="4" t="s">
        <v>1588</v>
      </c>
      <c r="I861" s="4" t="s">
        <v>1589</v>
      </c>
    </row>
    <row r="862" spans="1:9" ht="40.5" x14ac:dyDescent="0.3">
      <c r="A862" s="20" t="s">
        <v>1600</v>
      </c>
      <c r="B862" s="19" t="s">
        <v>25</v>
      </c>
      <c r="C862" s="21" t="s">
        <v>1013</v>
      </c>
      <c r="D862" s="20" t="s">
        <v>7</v>
      </c>
      <c r="E862" s="7">
        <v>430625</v>
      </c>
      <c r="F862" s="8">
        <v>43858</v>
      </c>
      <c r="G862" s="20" t="s">
        <v>1155</v>
      </c>
      <c r="H862" s="4" t="s">
        <v>1588</v>
      </c>
      <c r="I862" s="4" t="s">
        <v>1589</v>
      </c>
    </row>
    <row r="863" spans="1:9" ht="54" x14ac:dyDescent="0.3">
      <c r="A863" s="20" t="s">
        <v>1600</v>
      </c>
      <c r="B863" s="19" t="s">
        <v>25</v>
      </c>
      <c r="C863" s="21" t="s">
        <v>1013</v>
      </c>
      <c r="D863" s="20" t="s">
        <v>7</v>
      </c>
      <c r="E863" s="7">
        <v>3562500</v>
      </c>
      <c r="F863" s="8">
        <v>43889</v>
      </c>
      <c r="G863" s="20" t="s">
        <v>1156</v>
      </c>
      <c r="H863" s="4" t="s">
        <v>1588</v>
      </c>
      <c r="I863" s="4" t="s">
        <v>1589</v>
      </c>
    </row>
    <row r="864" spans="1:9" ht="81" x14ac:dyDescent="0.3">
      <c r="A864" s="20" t="s">
        <v>1600</v>
      </c>
      <c r="B864" s="19" t="s">
        <v>25</v>
      </c>
      <c r="C864" s="21" t="s">
        <v>1013</v>
      </c>
      <c r="D864" s="20" t="s">
        <v>7</v>
      </c>
      <c r="E864" s="7">
        <v>200000</v>
      </c>
      <c r="F864" s="8">
        <v>44163</v>
      </c>
      <c r="G864" s="20" t="s">
        <v>1157</v>
      </c>
      <c r="H864" s="4" t="s">
        <v>1588</v>
      </c>
      <c r="I864" s="4" t="s">
        <v>1589</v>
      </c>
    </row>
    <row r="865" spans="1:9" ht="54" x14ac:dyDescent="0.3">
      <c r="A865" s="20" t="s">
        <v>1600</v>
      </c>
      <c r="B865" s="19" t="s">
        <v>25</v>
      </c>
      <c r="C865" s="21" t="s">
        <v>1013</v>
      </c>
      <c r="D865" s="20" t="s">
        <v>7</v>
      </c>
      <c r="E865" s="7">
        <v>20000</v>
      </c>
      <c r="F865" s="8">
        <v>44163</v>
      </c>
      <c r="G865" s="20" t="s">
        <v>1158</v>
      </c>
      <c r="H865" s="4" t="s">
        <v>1588</v>
      </c>
      <c r="I865" s="4" t="s">
        <v>1589</v>
      </c>
    </row>
    <row r="866" spans="1:9" ht="54" x14ac:dyDescent="0.3">
      <c r="A866" s="20" t="s">
        <v>1600</v>
      </c>
      <c r="B866" s="19" t="s">
        <v>25</v>
      </c>
      <c r="C866" s="21" t="s">
        <v>1013</v>
      </c>
      <c r="D866" s="20" t="s">
        <v>7</v>
      </c>
      <c r="E866" s="7">
        <v>274000</v>
      </c>
      <c r="F866" s="8">
        <v>44193</v>
      </c>
      <c r="G866" s="20" t="s">
        <v>1159</v>
      </c>
      <c r="H866" s="4" t="s">
        <v>1588</v>
      </c>
      <c r="I866" s="4" t="s">
        <v>1589</v>
      </c>
    </row>
    <row r="867" spans="1:9" ht="40.5" x14ac:dyDescent="0.3">
      <c r="A867" s="20" t="s">
        <v>1600</v>
      </c>
      <c r="B867" s="19" t="s">
        <v>25</v>
      </c>
      <c r="C867" s="21" t="s">
        <v>1013</v>
      </c>
      <c r="D867" s="20" t="s">
        <v>7</v>
      </c>
      <c r="E867" s="7">
        <v>50000</v>
      </c>
      <c r="F867" s="8">
        <v>43950</v>
      </c>
      <c r="G867" s="20" t="s">
        <v>1160</v>
      </c>
      <c r="H867" s="4" t="s">
        <v>1588</v>
      </c>
      <c r="I867" s="4" t="s">
        <v>1589</v>
      </c>
    </row>
    <row r="868" spans="1:9" ht="67.5" x14ac:dyDescent="0.3">
      <c r="A868" s="20" t="s">
        <v>1600</v>
      </c>
      <c r="B868" s="19" t="s">
        <v>25</v>
      </c>
      <c r="C868" s="21" t="s">
        <v>1013</v>
      </c>
      <c r="D868" s="20" t="s">
        <v>7</v>
      </c>
      <c r="E868" s="7">
        <v>3034403</v>
      </c>
      <c r="F868" s="8">
        <v>44041</v>
      </c>
      <c r="G868" s="20" t="s">
        <v>1161</v>
      </c>
      <c r="H868" s="4" t="s">
        <v>1588</v>
      </c>
      <c r="I868" s="4" t="s">
        <v>1589</v>
      </c>
    </row>
    <row r="869" spans="1:9" ht="81" x14ac:dyDescent="0.3">
      <c r="A869" s="20" t="s">
        <v>1600</v>
      </c>
      <c r="B869" s="19" t="s">
        <v>25</v>
      </c>
      <c r="C869" s="21" t="s">
        <v>1013</v>
      </c>
      <c r="D869" s="20" t="s">
        <v>7</v>
      </c>
      <c r="E869" s="7">
        <v>10668690</v>
      </c>
      <c r="F869" s="8">
        <v>44041</v>
      </c>
      <c r="G869" s="20" t="s">
        <v>1020</v>
      </c>
      <c r="H869" s="4" t="s">
        <v>1588</v>
      </c>
      <c r="I869" s="4" t="s">
        <v>1589</v>
      </c>
    </row>
    <row r="870" spans="1:9" ht="67.5" x14ac:dyDescent="0.3">
      <c r="A870" s="20" t="s">
        <v>1600</v>
      </c>
      <c r="B870" s="19" t="s">
        <v>25</v>
      </c>
      <c r="C870" s="21" t="s">
        <v>1013</v>
      </c>
      <c r="D870" s="20" t="s">
        <v>7</v>
      </c>
      <c r="E870" s="7">
        <v>9333800</v>
      </c>
      <c r="F870" s="8">
        <v>44041</v>
      </c>
      <c r="G870" s="20" t="s">
        <v>1019</v>
      </c>
      <c r="H870" s="4" t="s">
        <v>1588</v>
      </c>
      <c r="I870" s="4" t="s">
        <v>1589</v>
      </c>
    </row>
    <row r="871" spans="1:9" ht="67.5" x14ac:dyDescent="0.3">
      <c r="A871" s="20" t="s">
        <v>1600</v>
      </c>
      <c r="B871" s="19" t="s">
        <v>25</v>
      </c>
      <c r="C871" s="21" t="s">
        <v>1013</v>
      </c>
      <c r="D871" s="20" t="s">
        <v>7</v>
      </c>
      <c r="E871" s="7">
        <v>1854875</v>
      </c>
      <c r="F871" s="8">
        <v>44072</v>
      </c>
      <c r="G871" s="20" t="s">
        <v>1093</v>
      </c>
      <c r="H871" s="4" t="s">
        <v>1588</v>
      </c>
      <c r="I871" s="4" t="s">
        <v>1589</v>
      </c>
    </row>
    <row r="872" spans="1:9" ht="54" x14ac:dyDescent="0.3">
      <c r="A872" s="20" t="s">
        <v>1600</v>
      </c>
      <c r="B872" s="19" t="s">
        <v>25</v>
      </c>
      <c r="C872" s="21" t="s">
        <v>1013</v>
      </c>
      <c r="D872" s="20" t="s">
        <v>7</v>
      </c>
      <c r="E872" s="7">
        <v>88500</v>
      </c>
      <c r="F872" s="8">
        <v>44104</v>
      </c>
      <c r="G872" s="20" t="s">
        <v>1097</v>
      </c>
      <c r="H872" s="4" t="s">
        <v>1588</v>
      </c>
      <c r="I872" s="4" t="s">
        <v>1589</v>
      </c>
    </row>
    <row r="873" spans="1:9" x14ac:dyDescent="0.3">
      <c r="A873" s="13" t="s">
        <v>716</v>
      </c>
      <c r="B873" s="134"/>
      <c r="C873" s="134"/>
      <c r="D873" s="134"/>
      <c r="E873" s="14">
        <f>SUM(E5:E872)</f>
        <v>2720097803</v>
      </c>
      <c r="F873" s="15"/>
      <c r="G873" s="16"/>
      <c r="H873" s="15"/>
      <c r="I873" s="16"/>
    </row>
    <row r="874" spans="1:9" x14ac:dyDescent="0.3">
      <c r="A874" s="240" t="s">
        <v>1603</v>
      </c>
    </row>
  </sheetData>
  <mergeCells count="7">
    <mergeCell ref="I3:I4"/>
    <mergeCell ref="A3:A4"/>
    <mergeCell ref="B3:B4"/>
    <mergeCell ref="C3:C4"/>
    <mergeCell ref="D3:D4"/>
    <mergeCell ref="E3:F3"/>
    <mergeCell ref="G3:H3"/>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70"/>
  <sheetViews>
    <sheetView zoomScale="85" zoomScaleNormal="85" workbookViewId="0">
      <selection activeCell="F7" sqref="F7"/>
    </sheetView>
  </sheetViews>
  <sheetFormatPr baseColWidth="10" defaultColWidth="11.5703125" defaultRowHeight="13.5" x14ac:dyDescent="0.3"/>
  <cols>
    <col min="1" max="4" width="11.5703125" style="30"/>
    <col min="5" max="5" width="21.7109375" style="30" customWidth="1"/>
    <col min="6" max="6" width="11.7109375" style="30" bestFit="1" customWidth="1"/>
    <col min="7" max="7" width="12.85546875" style="30" bestFit="1" customWidth="1"/>
    <col min="8" max="8" width="31.7109375" style="30" customWidth="1"/>
    <col min="9" max="9" width="18" style="30" customWidth="1"/>
    <col min="10" max="11" width="11.5703125" style="30"/>
    <col min="12" max="12" width="12.140625" style="30" bestFit="1" customWidth="1"/>
    <col min="13" max="16384" width="11.5703125" style="30"/>
  </cols>
  <sheetData>
    <row r="1" spans="1:11" ht="15" x14ac:dyDescent="0.3">
      <c r="A1" s="2" t="s">
        <v>1165</v>
      </c>
    </row>
    <row r="3" spans="1:11" ht="27.75" customHeight="1" thickBot="1" x14ac:dyDescent="0.35">
      <c r="A3" s="531" t="s">
        <v>1</v>
      </c>
      <c r="B3" s="531" t="s">
        <v>1586</v>
      </c>
      <c r="C3" s="531" t="s">
        <v>1226</v>
      </c>
      <c r="D3" s="531" t="s">
        <v>720</v>
      </c>
      <c r="E3" s="531" t="s">
        <v>1014</v>
      </c>
      <c r="F3" s="531" t="s">
        <v>1313</v>
      </c>
      <c r="G3" s="260" t="s">
        <v>1314</v>
      </c>
      <c r="H3" s="539" t="s">
        <v>1162</v>
      </c>
      <c r="I3" s="539"/>
    </row>
    <row r="4" spans="1:11" ht="27.75" thickBot="1" x14ac:dyDescent="0.35">
      <c r="A4" s="532"/>
      <c r="B4" s="532"/>
      <c r="C4" s="532"/>
      <c r="D4" s="532"/>
      <c r="E4" s="532"/>
      <c r="F4" s="532"/>
      <c r="G4" s="3" t="s">
        <v>1315</v>
      </c>
      <c r="H4" s="17" t="s">
        <v>1017</v>
      </c>
      <c r="I4" s="32" t="s">
        <v>1164</v>
      </c>
    </row>
    <row r="5" spans="1:11" ht="40.5" x14ac:dyDescent="0.3">
      <c r="A5" s="341" t="s">
        <v>1587</v>
      </c>
      <c r="B5" s="342" t="s">
        <v>1589</v>
      </c>
      <c r="C5" s="342" t="s">
        <v>1589</v>
      </c>
      <c r="D5" s="343" t="s">
        <v>1604</v>
      </c>
      <c r="E5" s="343" t="s">
        <v>1605</v>
      </c>
      <c r="F5" s="342" t="s">
        <v>7</v>
      </c>
      <c r="G5" s="344">
        <v>1073500</v>
      </c>
      <c r="H5" s="343" t="s">
        <v>1588</v>
      </c>
      <c r="I5" s="342" t="s">
        <v>1588</v>
      </c>
    </row>
    <row r="6" spans="1:11" ht="40.5" x14ac:dyDescent="0.3">
      <c r="A6" s="341" t="s">
        <v>1587</v>
      </c>
      <c r="B6" s="342" t="s">
        <v>1589</v>
      </c>
      <c r="C6" s="342" t="s">
        <v>1589</v>
      </c>
      <c r="D6" s="343" t="s">
        <v>1604</v>
      </c>
      <c r="E6" s="343" t="s">
        <v>1606</v>
      </c>
      <c r="F6" s="342" t="s">
        <v>7</v>
      </c>
      <c r="G6" s="344">
        <v>3140000</v>
      </c>
      <c r="H6" s="343" t="s">
        <v>1588</v>
      </c>
      <c r="I6" s="342" t="s">
        <v>1588</v>
      </c>
    </row>
    <row r="7" spans="1:11" ht="54" x14ac:dyDescent="0.3">
      <c r="A7" s="341" t="s">
        <v>1587</v>
      </c>
      <c r="B7" s="342" t="s">
        <v>1589</v>
      </c>
      <c r="C7" s="342" t="s">
        <v>1589</v>
      </c>
      <c r="D7" s="343" t="s">
        <v>1604</v>
      </c>
      <c r="E7" s="343" t="s">
        <v>1607</v>
      </c>
      <c r="F7" s="342" t="s">
        <v>7</v>
      </c>
      <c r="G7" s="344">
        <v>6648000</v>
      </c>
      <c r="H7" s="343" t="s">
        <v>1588</v>
      </c>
      <c r="I7" s="342" t="s">
        <v>1588</v>
      </c>
    </row>
    <row r="8" spans="1:11" ht="40.5" x14ac:dyDescent="0.3">
      <c r="A8" s="341" t="s">
        <v>1587</v>
      </c>
      <c r="B8" s="342" t="s">
        <v>1589</v>
      </c>
      <c r="C8" s="342" t="s">
        <v>1589</v>
      </c>
      <c r="D8" s="343" t="s">
        <v>1604</v>
      </c>
      <c r="E8" s="343" t="s">
        <v>1608</v>
      </c>
      <c r="F8" s="342" t="s">
        <v>7</v>
      </c>
      <c r="G8" s="344">
        <v>3500000</v>
      </c>
      <c r="H8" s="343" t="s">
        <v>1588</v>
      </c>
      <c r="I8" s="342" t="s">
        <v>1588</v>
      </c>
    </row>
    <row r="9" spans="1:11" ht="54" x14ac:dyDescent="0.3">
      <c r="A9" s="341" t="s">
        <v>1587</v>
      </c>
      <c r="B9" s="342" t="s">
        <v>1589</v>
      </c>
      <c r="C9" s="342" t="s">
        <v>1589</v>
      </c>
      <c r="D9" s="343" t="s">
        <v>1604</v>
      </c>
      <c r="E9" s="343" t="s">
        <v>1609</v>
      </c>
      <c r="F9" s="342" t="s">
        <v>7</v>
      </c>
      <c r="G9" s="344">
        <v>14433061</v>
      </c>
      <c r="H9" s="343" t="s">
        <v>1588</v>
      </c>
      <c r="I9" s="342" t="s">
        <v>1588</v>
      </c>
    </row>
    <row r="10" spans="1:11" ht="40.5" x14ac:dyDescent="0.3">
      <c r="A10" s="341" t="s">
        <v>1587</v>
      </c>
      <c r="B10" s="342" t="s">
        <v>1589</v>
      </c>
      <c r="C10" s="342" t="s">
        <v>1589</v>
      </c>
      <c r="D10" s="343" t="s">
        <v>1604</v>
      </c>
      <c r="E10" s="343" t="s">
        <v>1610</v>
      </c>
      <c r="F10" s="342" t="s">
        <v>7</v>
      </c>
      <c r="G10" s="344">
        <v>1391800</v>
      </c>
      <c r="H10" s="343" t="s">
        <v>1588</v>
      </c>
      <c r="I10" s="342" t="s">
        <v>1588</v>
      </c>
    </row>
    <row r="11" spans="1:11" ht="40.5" x14ac:dyDescent="0.3">
      <c r="A11" s="341" t="s">
        <v>1587</v>
      </c>
      <c r="B11" s="342" t="s">
        <v>1589</v>
      </c>
      <c r="C11" s="342" t="s">
        <v>1589</v>
      </c>
      <c r="D11" s="343" t="s">
        <v>1604</v>
      </c>
      <c r="E11" s="343" t="s">
        <v>1611</v>
      </c>
      <c r="F11" s="342" t="s">
        <v>7</v>
      </c>
      <c r="G11" s="344">
        <v>916750</v>
      </c>
      <c r="H11" s="343" t="s">
        <v>1588</v>
      </c>
      <c r="I11" s="342" t="s">
        <v>1588</v>
      </c>
    </row>
    <row r="12" spans="1:11" ht="40.5" x14ac:dyDescent="0.3">
      <c r="A12" s="341" t="s">
        <v>1587</v>
      </c>
      <c r="B12" s="342" t="s">
        <v>1589</v>
      </c>
      <c r="C12" s="342" t="s">
        <v>1589</v>
      </c>
      <c r="D12" s="343" t="s">
        <v>1604</v>
      </c>
      <c r="E12" s="343" t="s">
        <v>1612</v>
      </c>
      <c r="F12" s="342" t="s">
        <v>7</v>
      </c>
      <c r="G12" s="344">
        <v>633000</v>
      </c>
      <c r="H12" s="343" t="s">
        <v>1588</v>
      </c>
      <c r="I12" s="342" t="s">
        <v>1588</v>
      </c>
    </row>
    <row r="13" spans="1:11" ht="81" x14ac:dyDescent="0.3">
      <c r="A13" s="341" t="s">
        <v>1587</v>
      </c>
      <c r="B13" s="342" t="s">
        <v>1589</v>
      </c>
      <c r="C13" s="342" t="s">
        <v>1589</v>
      </c>
      <c r="D13" s="343" t="s">
        <v>1604</v>
      </c>
      <c r="E13" s="343" t="s">
        <v>1613</v>
      </c>
      <c r="F13" s="342" t="s">
        <v>7</v>
      </c>
      <c r="G13" s="345">
        <v>3014840</v>
      </c>
      <c r="H13" s="343" t="s">
        <v>1588</v>
      </c>
      <c r="I13" s="342" t="s">
        <v>1588</v>
      </c>
    </row>
    <row r="14" spans="1:11" ht="40.5" x14ac:dyDescent="0.3">
      <c r="A14" s="341" t="s">
        <v>1587</v>
      </c>
      <c r="B14" s="342" t="s">
        <v>1589</v>
      </c>
      <c r="C14" s="342" t="s">
        <v>1589</v>
      </c>
      <c r="D14" s="343" t="s">
        <v>1604</v>
      </c>
      <c r="E14" s="343" t="s">
        <v>1614</v>
      </c>
      <c r="F14" s="342" t="s">
        <v>7</v>
      </c>
      <c r="G14" s="345">
        <v>1669359</v>
      </c>
      <c r="H14" s="343" t="s">
        <v>1588</v>
      </c>
      <c r="I14" s="342" t="s">
        <v>1588</v>
      </c>
    </row>
    <row r="15" spans="1:11" ht="81" x14ac:dyDescent="0.3">
      <c r="A15" s="341" t="s">
        <v>1587</v>
      </c>
      <c r="B15" s="342" t="s">
        <v>1589</v>
      </c>
      <c r="C15" s="342" t="s">
        <v>1589</v>
      </c>
      <c r="D15" s="343" t="s">
        <v>1604</v>
      </c>
      <c r="E15" s="343" t="s">
        <v>1615</v>
      </c>
      <c r="F15" s="342" t="s">
        <v>7</v>
      </c>
      <c r="G15" s="345">
        <v>5333950</v>
      </c>
      <c r="H15" s="343" t="s">
        <v>1588</v>
      </c>
      <c r="I15" s="342" t="s">
        <v>1588</v>
      </c>
      <c r="K15" s="263"/>
    </row>
    <row r="16" spans="1:11" ht="67.5" x14ac:dyDescent="0.3">
      <c r="A16" s="341" t="s">
        <v>1587</v>
      </c>
      <c r="B16" s="342" t="s">
        <v>1589</v>
      </c>
      <c r="C16" s="342" t="s">
        <v>1589</v>
      </c>
      <c r="D16" s="343" t="s">
        <v>1604</v>
      </c>
      <c r="E16" s="343" t="s">
        <v>1616</v>
      </c>
      <c r="F16" s="342" t="s">
        <v>7</v>
      </c>
      <c r="G16" s="345">
        <v>911250</v>
      </c>
      <c r="H16" s="343" t="s">
        <v>1588</v>
      </c>
      <c r="I16" s="342" t="s">
        <v>1588</v>
      </c>
    </row>
    <row r="17" spans="1:9" ht="81" x14ac:dyDescent="0.3">
      <c r="A17" s="341" t="s">
        <v>1587</v>
      </c>
      <c r="B17" s="342" t="s">
        <v>1589</v>
      </c>
      <c r="C17" s="342" t="s">
        <v>1589</v>
      </c>
      <c r="D17" s="343" t="s">
        <v>1604</v>
      </c>
      <c r="E17" s="343" t="s">
        <v>1617</v>
      </c>
      <c r="F17" s="342" t="s">
        <v>7</v>
      </c>
      <c r="G17" s="345">
        <v>280000</v>
      </c>
      <c r="H17" s="343" t="s">
        <v>1588</v>
      </c>
      <c r="I17" s="342" t="s">
        <v>1588</v>
      </c>
    </row>
    <row r="18" spans="1:9" ht="94.5" x14ac:dyDescent="0.3">
      <c r="A18" s="341" t="s">
        <v>1587</v>
      </c>
      <c r="B18" s="342" t="s">
        <v>1589</v>
      </c>
      <c r="C18" s="342" t="s">
        <v>1589</v>
      </c>
      <c r="D18" s="343" t="s">
        <v>1604</v>
      </c>
      <c r="E18" s="343" t="s">
        <v>1618</v>
      </c>
      <c r="F18" s="342" t="s">
        <v>7</v>
      </c>
      <c r="G18" s="345">
        <v>12465030</v>
      </c>
      <c r="H18" s="343" t="s">
        <v>1588</v>
      </c>
      <c r="I18" s="342" t="s">
        <v>1588</v>
      </c>
    </row>
    <row r="19" spans="1:9" ht="81" x14ac:dyDescent="0.3">
      <c r="A19" s="341" t="s">
        <v>1587</v>
      </c>
      <c r="B19" s="342" t="s">
        <v>1589</v>
      </c>
      <c r="C19" s="342" t="s">
        <v>1589</v>
      </c>
      <c r="D19" s="343" t="s">
        <v>1604</v>
      </c>
      <c r="E19" s="343" t="s">
        <v>1619</v>
      </c>
      <c r="F19" s="342" t="s">
        <v>7</v>
      </c>
      <c r="G19" s="345">
        <v>1669359</v>
      </c>
      <c r="H19" s="343" t="s">
        <v>1588</v>
      </c>
      <c r="I19" s="342" t="s">
        <v>1588</v>
      </c>
    </row>
    <row r="20" spans="1:9" ht="81" x14ac:dyDescent="0.3">
      <c r="A20" s="341" t="s">
        <v>1587</v>
      </c>
      <c r="B20" s="342" t="s">
        <v>1589</v>
      </c>
      <c r="C20" s="342" t="s">
        <v>1589</v>
      </c>
      <c r="D20" s="343" t="s">
        <v>1604</v>
      </c>
      <c r="E20" s="343" t="s">
        <v>1619</v>
      </c>
      <c r="F20" s="342" t="s">
        <v>7</v>
      </c>
      <c r="G20" s="345">
        <v>997500</v>
      </c>
      <c r="H20" s="343" t="s">
        <v>1588</v>
      </c>
      <c r="I20" s="342" t="s">
        <v>1588</v>
      </c>
    </row>
    <row r="21" spans="1:9" ht="94.5" x14ac:dyDescent="0.3">
      <c r="A21" s="341" t="s">
        <v>1587</v>
      </c>
      <c r="B21" s="342" t="s">
        <v>1589</v>
      </c>
      <c r="C21" s="342" t="s">
        <v>1589</v>
      </c>
      <c r="D21" s="343" t="s">
        <v>1604</v>
      </c>
      <c r="E21" s="343" t="s">
        <v>1620</v>
      </c>
      <c r="F21" s="342" t="s">
        <v>7</v>
      </c>
      <c r="G21" s="345">
        <v>300000</v>
      </c>
      <c r="H21" s="343" t="s">
        <v>1588</v>
      </c>
      <c r="I21" s="342" t="s">
        <v>1588</v>
      </c>
    </row>
    <row r="22" spans="1:9" ht="81" x14ac:dyDescent="0.3">
      <c r="A22" s="341" t="s">
        <v>1587</v>
      </c>
      <c r="B22" s="342" t="s">
        <v>1589</v>
      </c>
      <c r="C22" s="342" t="s">
        <v>1589</v>
      </c>
      <c r="D22" s="343" t="s">
        <v>1604</v>
      </c>
      <c r="E22" s="343" t="s">
        <v>1621</v>
      </c>
      <c r="F22" s="342" t="s">
        <v>7</v>
      </c>
      <c r="G22" s="345">
        <v>1600000</v>
      </c>
      <c r="H22" s="343" t="s">
        <v>1588</v>
      </c>
      <c r="I22" s="342" t="s">
        <v>1588</v>
      </c>
    </row>
    <row r="23" spans="1:9" ht="67.5" x14ac:dyDescent="0.3">
      <c r="A23" s="341" t="s">
        <v>1587</v>
      </c>
      <c r="B23" s="342" t="s">
        <v>1589</v>
      </c>
      <c r="C23" s="342" t="s">
        <v>1589</v>
      </c>
      <c r="D23" s="343" t="s">
        <v>1604</v>
      </c>
      <c r="E23" s="343" t="s">
        <v>1622</v>
      </c>
      <c r="F23" s="342" t="s">
        <v>7</v>
      </c>
      <c r="G23" s="345">
        <v>15000000</v>
      </c>
      <c r="H23" s="343" t="s">
        <v>1588</v>
      </c>
      <c r="I23" s="342" t="s">
        <v>1588</v>
      </c>
    </row>
    <row r="24" spans="1:9" ht="81" x14ac:dyDescent="0.3">
      <c r="A24" s="341" t="s">
        <v>1587</v>
      </c>
      <c r="B24" s="342" t="s">
        <v>1589</v>
      </c>
      <c r="C24" s="342" t="s">
        <v>1589</v>
      </c>
      <c r="D24" s="343" t="s">
        <v>1604</v>
      </c>
      <c r="E24" s="343" t="s">
        <v>1623</v>
      </c>
      <c r="F24" s="342" t="s">
        <v>7</v>
      </c>
      <c r="G24" s="345">
        <v>450000</v>
      </c>
      <c r="H24" s="343" t="s">
        <v>1588</v>
      </c>
      <c r="I24" s="342" t="s">
        <v>1588</v>
      </c>
    </row>
    <row r="25" spans="1:9" ht="67.5" x14ac:dyDescent="0.3">
      <c r="A25" s="341" t="s">
        <v>1587</v>
      </c>
      <c r="B25" s="342" t="s">
        <v>1589</v>
      </c>
      <c r="C25" s="342" t="s">
        <v>1589</v>
      </c>
      <c r="D25" s="343" t="s">
        <v>1604</v>
      </c>
      <c r="E25" s="343" t="s">
        <v>1624</v>
      </c>
      <c r="F25" s="342" t="s">
        <v>7</v>
      </c>
      <c r="G25" s="345">
        <v>9740000</v>
      </c>
      <c r="H25" s="343" t="s">
        <v>1588</v>
      </c>
      <c r="I25" s="342" t="s">
        <v>1588</v>
      </c>
    </row>
    <row r="26" spans="1:9" ht="81" x14ac:dyDescent="0.3">
      <c r="A26" s="341" t="s">
        <v>1587</v>
      </c>
      <c r="B26" s="342" t="s">
        <v>1589</v>
      </c>
      <c r="C26" s="342" t="s">
        <v>1589</v>
      </c>
      <c r="D26" s="343" t="s">
        <v>1604</v>
      </c>
      <c r="E26" s="343" t="s">
        <v>1625</v>
      </c>
      <c r="F26" s="342" t="s">
        <v>7</v>
      </c>
      <c r="G26" s="345">
        <v>1281000</v>
      </c>
      <c r="H26" s="343" t="s">
        <v>1588</v>
      </c>
      <c r="I26" s="342" t="s">
        <v>1588</v>
      </c>
    </row>
    <row r="27" spans="1:9" ht="94.5" x14ac:dyDescent="0.3">
      <c r="A27" s="341" t="s">
        <v>1587</v>
      </c>
      <c r="B27" s="342" t="s">
        <v>1589</v>
      </c>
      <c r="C27" s="342" t="s">
        <v>1589</v>
      </c>
      <c r="D27" s="343" t="s">
        <v>1604</v>
      </c>
      <c r="E27" s="343" t="s">
        <v>1626</v>
      </c>
      <c r="F27" s="342" t="s">
        <v>7</v>
      </c>
      <c r="G27" s="345">
        <v>756000</v>
      </c>
      <c r="H27" s="343" t="s">
        <v>1588</v>
      </c>
      <c r="I27" s="342" t="s">
        <v>1588</v>
      </c>
    </row>
    <row r="28" spans="1:9" ht="67.5" x14ac:dyDescent="0.3">
      <c r="A28" s="341" t="s">
        <v>1587</v>
      </c>
      <c r="B28" s="342" t="s">
        <v>1589</v>
      </c>
      <c r="C28" s="342" t="s">
        <v>1589</v>
      </c>
      <c r="D28" s="343" t="s">
        <v>1604</v>
      </c>
      <c r="E28" s="343" t="s">
        <v>1627</v>
      </c>
      <c r="F28" s="342" t="s">
        <v>7</v>
      </c>
      <c r="G28" s="345">
        <v>3000000</v>
      </c>
      <c r="H28" s="343" t="s">
        <v>1588</v>
      </c>
      <c r="I28" s="342" t="s">
        <v>1588</v>
      </c>
    </row>
    <row r="29" spans="1:9" ht="67.5" x14ac:dyDescent="0.3">
      <c r="A29" s="341" t="s">
        <v>1587</v>
      </c>
      <c r="B29" s="342" t="s">
        <v>1589</v>
      </c>
      <c r="C29" s="342" t="s">
        <v>1589</v>
      </c>
      <c r="D29" s="343" t="s">
        <v>1604</v>
      </c>
      <c r="E29" s="343" t="s">
        <v>1628</v>
      </c>
      <c r="F29" s="342" t="s">
        <v>7</v>
      </c>
      <c r="G29" s="345">
        <v>7500000</v>
      </c>
      <c r="H29" s="343" t="s">
        <v>1588</v>
      </c>
      <c r="I29" s="342" t="s">
        <v>1588</v>
      </c>
    </row>
    <row r="30" spans="1:9" ht="81" x14ac:dyDescent="0.3">
      <c r="A30" s="341" t="s">
        <v>1587</v>
      </c>
      <c r="B30" s="342" t="s">
        <v>1589</v>
      </c>
      <c r="C30" s="342" t="s">
        <v>1589</v>
      </c>
      <c r="D30" s="343" t="s">
        <v>1604</v>
      </c>
      <c r="E30" s="343" t="s">
        <v>1629</v>
      </c>
      <c r="F30" s="342" t="s">
        <v>7</v>
      </c>
      <c r="G30" s="345">
        <v>2000000</v>
      </c>
      <c r="H30" s="343" t="s">
        <v>1588</v>
      </c>
      <c r="I30" s="342" t="s">
        <v>1588</v>
      </c>
    </row>
    <row r="31" spans="1:9" ht="81" x14ac:dyDescent="0.3">
      <c r="A31" s="341" t="s">
        <v>1587</v>
      </c>
      <c r="B31" s="342" t="s">
        <v>1589</v>
      </c>
      <c r="C31" s="342" t="s">
        <v>1589</v>
      </c>
      <c r="D31" s="343" t="s">
        <v>1604</v>
      </c>
      <c r="E31" s="343" t="s">
        <v>1630</v>
      </c>
      <c r="F31" s="342" t="s">
        <v>7</v>
      </c>
      <c r="G31" s="345">
        <v>5000000</v>
      </c>
      <c r="H31" s="343" t="s">
        <v>1588</v>
      </c>
      <c r="I31" s="342" t="s">
        <v>1588</v>
      </c>
    </row>
    <row r="32" spans="1:9" ht="67.5" x14ac:dyDescent="0.3">
      <c r="A32" s="341" t="s">
        <v>1587</v>
      </c>
      <c r="B32" s="342" t="s">
        <v>1589</v>
      </c>
      <c r="C32" s="342" t="s">
        <v>1589</v>
      </c>
      <c r="D32" s="343" t="s">
        <v>1604</v>
      </c>
      <c r="E32" s="343" t="s">
        <v>1631</v>
      </c>
      <c r="F32" s="342" t="s">
        <v>7</v>
      </c>
      <c r="G32" s="345">
        <v>3024530</v>
      </c>
      <c r="H32" s="343" t="s">
        <v>1588</v>
      </c>
      <c r="I32" s="342" t="s">
        <v>1588</v>
      </c>
    </row>
    <row r="33" spans="1:9" ht="94.5" x14ac:dyDescent="0.3">
      <c r="A33" s="341" t="s">
        <v>1587</v>
      </c>
      <c r="B33" s="342" t="s">
        <v>1589</v>
      </c>
      <c r="C33" s="342" t="s">
        <v>1589</v>
      </c>
      <c r="D33" s="343" t="s">
        <v>1604</v>
      </c>
      <c r="E33" s="343" t="s">
        <v>1632</v>
      </c>
      <c r="F33" s="342" t="s">
        <v>7</v>
      </c>
      <c r="G33" s="345">
        <v>5000000</v>
      </c>
      <c r="H33" s="343" t="s">
        <v>1588</v>
      </c>
      <c r="I33" s="342" t="s">
        <v>1588</v>
      </c>
    </row>
    <row r="34" spans="1:9" ht="67.5" x14ac:dyDescent="0.3">
      <c r="A34" s="341" t="s">
        <v>1587</v>
      </c>
      <c r="B34" s="342" t="s">
        <v>1589</v>
      </c>
      <c r="C34" s="342" t="s">
        <v>1589</v>
      </c>
      <c r="D34" s="343" t="s">
        <v>1604</v>
      </c>
      <c r="E34" s="343" t="s">
        <v>1633</v>
      </c>
      <c r="F34" s="342" t="s">
        <v>7</v>
      </c>
      <c r="G34" s="345">
        <v>1049500</v>
      </c>
      <c r="H34" s="343" t="s">
        <v>1588</v>
      </c>
      <c r="I34" s="342" t="s">
        <v>1588</v>
      </c>
    </row>
    <row r="35" spans="1:9" ht="67.5" x14ac:dyDescent="0.3">
      <c r="A35" s="341" t="s">
        <v>1587</v>
      </c>
      <c r="B35" s="342" t="s">
        <v>1589</v>
      </c>
      <c r="C35" s="342" t="s">
        <v>1589</v>
      </c>
      <c r="D35" s="343" t="s">
        <v>1604</v>
      </c>
      <c r="E35" s="343" t="s">
        <v>1634</v>
      </c>
      <c r="F35" s="342" t="s">
        <v>7</v>
      </c>
      <c r="G35" s="345">
        <v>3000000</v>
      </c>
      <c r="H35" s="343" t="s">
        <v>1588</v>
      </c>
      <c r="I35" s="342" t="s">
        <v>1588</v>
      </c>
    </row>
    <row r="36" spans="1:9" ht="54" x14ac:dyDescent="0.3">
      <c r="A36" s="341" t="s">
        <v>1587</v>
      </c>
      <c r="B36" s="342" t="s">
        <v>1589</v>
      </c>
      <c r="C36" s="342" t="s">
        <v>1589</v>
      </c>
      <c r="D36" s="343" t="s">
        <v>1604</v>
      </c>
      <c r="E36" s="343" t="s">
        <v>1635</v>
      </c>
      <c r="F36" s="342" t="s">
        <v>7</v>
      </c>
      <c r="G36" s="345">
        <v>10000000</v>
      </c>
      <c r="H36" s="343" t="s">
        <v>1588</v>
      </c>
      <c r="I36" s="342" t="s">
        <v>1588</v>
      </c>
    </row>
    <row r="37" spans="1:9" ht="67.5" x14ac:dyDescent="0.3">
      <c r="A37" s="341" t="s">
        <v>1587</v>
      </c>
      <c r="B37" s="342" t="s">
        <v>1589</v>
      </c>
      <c r="C37" s="342" t="s">
        <v>1589</v>
      </c>
      <c r="D37" s="343" t="s">
        <v>1604</v>
      </c>
      <c r="E37" s="343" t="s">
        <v>1636</v>
      </c>
      <c r="F37" s="342" t="s">
        <v>7</v>
      </c>
      <c r="G37" s="345">
        <v>200000000</v>
      </c>
      <c r="H37" s="343" t="s">
        <v>1588</v>
      </c>
      <c r="I37" s="342" t="s">
        <v>1588</v>
      </c>
    </row>
    <row r="38" spans="1:9" ht="94.5" x14ac:dyDescent="0.3">
      <c r="A38" s="341" t="s">
        <v>1587</v>
      </c>
      <c r="B38" s="342" t="s">
        <v>1589</v>
      </c>
      <c r="C38" s="342" t="s">
        <v>1589</v>
      </c>
      <c r="D38" s="343" t="s">
        <v>1604</v>
      </c>
      <c r="E38" s="343" t="s">
        <v>1637</v>
      </c>
      <c r="F38" s="342" t="s">
        <v>7</v>
      </c>
      <c r="G38" s="345">
        <v>3800000</v>
      </c>
      <c r="H38" s="343" t="s">
        <v>1588</v>
      </c>
      <c r="I38" s="342" t="s">
        <v>1588</v>
      </c>
    </row>
    <row r="39" spans="1:9" ht="67.5" x14ac:dyDescent="0.3">
      <c r="A39" s="341" t="s">
        <v>1587</v>
      </c>
      <c r="B39" s="342" t="s">
        <v>1589</v>
      </c>
      <c r="C39" s="342" t="s">
        <v>1589</v>
      </c>
      <c r="D39" s="343" t="s">
        <v>1604</v>
      </c>
      <c r="E39" s="343" t="s">
        <v>1638</v>
      </c>
      <c r="F39" s="342" t="s">
        <v>7</v>
      </c>
      <c r="G39" s="345">
        <v>3500000</v>
      </c>
      <c r="H39" s="343" t="s">
        <v>1588</v>
      </c>
      <c r="I39" s="342" t="s">
        <v>1588</v>
      </c>
    </row>
    <row r="40" spans="1:9" ht="54" x14ac:dyDescent="0.3">
      <c r="A40" s="341" t="s">
        <v>1587</v>
      </c>
      <c r="B40" s="342" t="s">
        <v>1589</v>
      </c>
      <c r="C40" s="342" t="s">
        <v>1589</v>
      </c>
      <c r="D40" s="343" t="s">
        <v>1604</v>
      </c>
      <c r="E40" s="343" t="s">
        <v>1639</v>
      </c>
      <c r="F40" s="342" t="s">
        <v>7</v>
      </c>
      <c r="G40" s="345">
        <v>1920000</v>
      </c>
      <c r="H40" s="343" t="s">
        <v>1588</v>
      </c>
      <c r="I40" s="342" t="s">
        <v>1588</v>
      </c>
    </row>
    <row r="41" spans="1:9" ht="67.5" x14ac:dyDescent="0.3">
      <c r="A41" s="341" t="s">
        <v>1587</v>
      </c>
      <c r="B41" s="342" t="s">
        <v>1589</v>
      </c>
      <c r="C41" s="342" t="s">
        <v>1589</v>
      </c>
      <c r="D41" s="343" t="s">
        <v>1604</v>
      </c>
      <c r="E41" s="343" t="s">
        <v>1640</v>
      </c>
      <c r="F41" s="342" t="s">
        <v>7</v>
      </c>
      <c r="G41" s="345">
        <v>5000000</v>
      </c>
      <c r="H41" s="343" t="s">
        <v>1588</v>
      </c>
      <c r="I41" s="342" t="s">
        <v>1588</v>
      </c>
    </row>
    <row r="42" spans="1:9" ht="94.5" x14ac:dyDescent="0.3">
      <c r="A42" s="341" t="s">
        <v>1587</v>
      </c>
      <c r="B42" s="342" t="s">
        <v>1589</v>
      </c>
      <c r="C42" s="342" t="s">
        <v>1589</v>
      </c>
      <c r="D42" s="343" t="s">
        <v>1604</v>
      </c>
      <c r="E42" s="343" t="s">
        <v>1641</v>
      </c>
      <c r="F42" s="342" t="s">
        <v>7</v>
      </c>
      <c r="G42" s="345">
        <v>4687514</v>
      </c>
      <c r="H42" s="343" t="s">
        <v>1588</v>
      </c>
      <c r="I42" s="342" t="s">
        <v>1588</v>
      </c>
    </row>
    <row r="43" spans="1:9" ht="54" x14ac:dyDescent="0.3">
      <c r="A43" s="341" t="s">
        <v>1587</v>
      </c>
      <c r="B43" s="342" t="s">
        <v>1589</v>
      </c>
      <c r="C43" s="342" t="s">
        <v>1589</v>
      </c>
      <c r="D43" s="343" t="s">
        <v>1604</v>
      </c>
      <c r="E43" s="343" t="s">
        <v>1642</v>
      </c>
      <c r="F43" s="342" t="s">
        <v>7</v>
      </c>
      <c r="G43" s="345">
        <v>3400000</v>
      </c>
      <c r="H43" s="343" t="s">
        <v>1588</v>
      </c>
      <c r="I43" s="342" t="s">
        <v>1588</v>
      </c>
    </row>
    <row r="44" spans="1:9" ht="94.5" x14ac:dyDescent="0.3">
      <c r="A44" s="341" t="s">
        <v>1587</v>
      </c>
      <c r="B44" s="342" t="s">
        <v>1589</v>
      </c>
      <c r="C44" s="342" t="s">
        <v>1589</v>
      </c>
      <c r="D44" s="343" t="s">
        <v>1604</v>
      </c>
      <c r="E44" s="343" t="s">
        <v>1641</v>
      </c>
      <c r="F44" s="342" t="s">
        <v>7</v>
      </c>
      <c r="G44" s="345">
        <v>2008935</v>
      </c>
      <c r="H44" s="343" t="s">
        <v>1588</v>
      </c>
      <c r="I44" s="342" t="s">
        <v>1588</v>
      </c>
    </row>
    <row r="45" spans="1:9" ht="81" x14ac:dyDescent="0.3">
      <c r="A45" s="341" t="s">
        <v>1587</v>
      </c>
      <c r="B45" s="342" t="s">
        <v>1589</v>
      </c>
      <c r="C45" s="342" t="s">
        <v>1589</v>
      </c>
      <c r="D45" s="343" t="s">
        <v>1604</v>
      </c>
      <c r="E45" s="343" t="s">
        <v>1643</v>
      </c>
      <c r="F45" s="342" t="s">
        <v>7</v>
      </c>
      <c r="G45" s="345">
        <v>8400000</v>
      </c>
      <c r="H45" s="343" t="s">
        <v>1588</v>
      </c>
      <c r="I45" s="342" t="s">
        <v>1588</v>
      </c>
    </row>
    <row r="46" spans="1:9" ht="67.5" x14ac:dyDescent="0.3">
      <c r="A46" s="341" t="s">
        <v>1587</v>
      </c>
      <c r="B46" s="342" t="s">
        <v>1589</v>
      </c>
      <c r="C46" s="342" t="s">
        <v>1589</v>
      </c>
      <c r="D46" s="343" t="s">
        <v>1604</v>
      </c>
      <c r="E46" s="343" t="s">
        <v>1644</v>
      </c>
      <c r="F46" s="342" t="s">
        <v>7</v>
      </c>
      <c r="G46" s="345">
        <v>8000000</v>
      </c>
      <c r="H46" s="343" t="s">
        <v>1588</v>
      </c>
      <c r="I46" s="342" t="s">
        <v>1588</v>
      </c>
    </row>
    <row r="47" spans="1:9" ht="67.5" x14ac:dyDescent="0.3">
      <c r="A47" s="341" t="s">
        <v>1587</v>
      </c>
      <c r="B47" s="342" t="s">
        <v>1589</v>
      </c>
      <c r="C47" s="342" t="s">
        <v>1589</v>
      </c>
      <c r="D47" s="343" t="s">
        <v>1604</v>
      </c>
      <c r="E47" s="343" t="s">
        <v>1645</v>
      </c>
      <c r="F47" s="342" t="s">
        <v>7</v>
      </c>
      <c r="G47" s="345">
        <v>1000000</v>
      </c>
      <c r="H47" s="343" t="s">
        <v>1588</v>
      </c>
      <c r="I47" s="342" t="s">
        <v>1588</v>
      </c>
    </row>
    <row r="48" spans="1:9" ht="67.5" x14ac:dyDescent="0.3">
      <c r="A48" s="341" t="s">
        <v>1587</v>
      </c>
      <c r="B48" s="342" t="s">
        <v>1589</v>
      </c>
      <c r="C48" s="342" t="s">
        <v>1589</v>
      </c>
      <c r="D48" s="343" t="s">
        <v>1604</v>
      </c>
      <c r="E48" s="343" t="s">
        <v>1646</v>
      </c>
      <c r="F48" s="342" t="s">
        <v>7</v>
      </c>
      <c r="G48" s="345">
        <v>1044920</v>
      </c>
      <c r="H48" s="343" t="s">
        <v>1588</v>
      </c>
      <c r="I48" s="342" t="s">
        <v>1588</v>
      </c>
    </row>
    <row r="49" spans="1:9" ht="67.5" x14ac:dyDescent="0.3">
      <c r="A49" s="341" t="s">
        <v>1587</v>
      </c>
      <c r="B49" s="342" t="s">
        <v>1589</v>
      </c>
      <c r="C49" s="342" t="s">
        <v>1589</v>
      </c>
      <c r="D49" s="343" t="s">
        <v>1604</v>
      </c>
      <c r="E49" s="343" t="s">
        <v>1647</v>
      </c>
      <c r="F49" s="342" t="s">
        <v>7</v>
      </c>
      <c r="G49" s="345">
        <v>2500000</v>
      </c>
      <c r="H49" s="343" t="s">
        <v>1588</v>
      </c>
      <c r="I49" s="342" t="s">
        <v>1588</v>
      </c>
    </row>
    <row r="50" spans="1:9" ht="81" x14ac:dyDescent="0.3">
      <c r="A50" s="341" t="s">
        <v>1587</v>
      </c>
      <c r="B50" s="342" t="s">
        <v>1589</v>
      </c>
      <c r="C50" s="342" t="s">
        <v>1589</v>
      </c>
      <c r="D50" s="343" t="s">
        <v>1604</v>
      </c>
      <c r="E50" s="343" t="s">
        <v>1648</v>
      </c>
      <c r="F50" s="342" t="s">
        <v>7</v>
      </c>
      <c r="G50" s="345">
        <v>28258475</v>
      </c>
      <c r="H50" s="343" t="s">
        <v>1588</v>
      </c>
      <c r="I50" s="342" t="s">
        <v>1588</v>
      </c>
    </row>
    <row r="51" spans="1:9" ht="67.5" x14ac:dyDescent="0.3">
      <c r="A51" s="341" t="s">
        <v>1587</v>
      </c>
      <c r="B51" s="342" t="s">
        <v>1589</v>
      </c>
      <c r="C51" s="342" t="s">
        <v>1589</v>
      </c>
      <c r="D51" s="343" t="s">
        <v>1604</v>
      </c>
      <c r="E51" s="343" t="s">
        <v>1649</v>
      </c>
      <c r="F51" s="342" t="s">
        <v>7</v>
      </c>
      <c r="G51" s="345">
        <v>1425000</v>
      </c>
      <c r="H51" s="343" t="s">
        <v>1588</v>
      </c>
      <c r="I51" s="342" t="s">
        <v>1588</v>
      </c>
    </row>
    <row r="52" spans="1:9" ht="67.5" x14ac:dyDescent="0.3">
      <c r="A52" s="341" t="s">
        <v>1587</v>
      </c>
      <c r="B52" s="342" t="s">
        <v>1589</v>
      </c>
      <c r="C52" s="342" t="s">
        <v>1589</v>
      </c>
      <c r="D52" s="343" t="s">
        <v>1604</v>
      </c>
      <c r="E52" s="343" t="s">
        <v>1650</v>
      </c>
      <c r="F52" s="342" t="s">
        <v>7</v>
      </c>
      <c r="G52" s="345">
        <v>3325000</v>
      </c>
      <c r="H52" s="343" t="s">
        <v>1588</v>
      </c>
      <c r="I52" s="342" t="s">
        <v>1588</v>
      </c>
    </row>
    <row r="53" spans="1:9" ht="94.5" x14ac:dyDescent="0.3">
      <c r="A53" s="341" t="s">
        <v>1587</v>
      </c>
      <c r="B53" s="342" t="s">
        <v>1589</v>
      </c>
      <c r="C53" s="342" t="s">
        <v>1589</v>
      </c>
      <c r="D53" s="343" t="s">
        <v>1604</v>
      </c>
      <c r="E53" s="343" t="s">
        <v>1651</v>
      </c>
      <c r="F53" s="342" t="s">
        <v>7</v>
      </c>
      <c r="G53" s="345">
        <v>4000000</v>
      </c>
      <c r="H53" s="343" t="s">
        <v>1588</v>
      </c>
      <c r="I53" s="342" t="s">
        <v>1588</v>
      </c>
    </row>
    <row r="54" spans="1:9" ht="81" x14ac:dyDescent="0.3">
      <c r="A54" s="341" t="s">
        <v>1587</v>
      </c>
      <c r="B54" s="342" t="s">
        <v>1589</v>
      </c>
      <c r="C54" s="342" t="s">
        <v>1589</v>
      </c>
      <c r="D54" s="343" t="s">
        <v>1604</v>
      </c>
      <c r="E54" s="343" t="s">
        <v>1648</v>
      </c>
      <c r="F54" s="342" t="s">
        <v>7</v>
      </c>
      <c r="G54" s="345">
        <v>37677966</v>
      </c>
      <c r="H54" s="343" t="s">
        <v>1588</v>
      </c>
      <c r="I54" s="342" t="s">
        <v>1588</v>
      </c>
    </row>
    <row r="55" spans="1:9" ht="81" x14ac:dyDescent="0.3">
      <c r="A55" s="341" t="s">
        <v>1587</v>
      </c>
      <c r="B55" s="342" t="s">
        <v>1589</v>
      </c>
      <c r="C55" s="342" t="s">
        <v>1589</v>
      </c>
      <c r="D55" s="343" t="s">
        <v>1604</v>
      </c>
      <c r="E55" s="343" t="s">
        <v>1648</v>
      </c>
      <c r="F55" s="342" t="s">
        <v>7</v>
      </c>
      <c r="G55" s="345">
        <v>28258475</v>
      </c>
      <c r="H55" s="343" t="s">
        <v>1588</v>
      </c>
      <c r="I55" s="342" t="s">
        <v>1588</v>
      </c>
    </row>
    <row r="56" spans="1:9" ht="67.5" x14ac:dyDescent="0.3">
      <c r="A56" s="341" t="s">
        <v>1587</v>
      </c>
      <c r="B56" s="342" t="s">
        <v>1589</v>
      </c>
      <c r="C56" s="342" t="s">
        <v>1589</v>
      </c>
      <c r="D56" s="343" t="s">
        <v>1604</v>
      </c>
      <c r="E56" s="343" t="s">
        <v>1649</v>
      </c>
      <c r="F56" s="342" t="s">
        <v>7</v>
      </c>
      <c r="G56" s="345">
        <v>1900000</v>
      </c>
      <c r="H56" s="343" t="s">
        <v>1588</v>
      </c>
      <c r="I56" s="342" t="s">
        <v>1588</v>
      </c>
    </row>
    <row r="57" spans="1:9" ht="67.5" x14ac:dyDescent="0.3">
      <c r="A57" s="341" t="s">
        <v>1587</v>
      </c>
      <c r="B57" s="342" t="s">
        <v>1589</v>
      </c>
      <c r="C57" s="342" t="s">
        <v>1589</v>
      </c>
      <c r="D57" s="343" t="s">
        <v>1604</v>
      </c>
      <c r="E57" s="343" t="s">
        <v>1650</v>
      </c>
      <c r="F57" s="342" t="s">
        <v>7</v>
      </c>
      <c r="G57" s="345">
        <v>2850000</v>
      </c>
      <c r="H57" s="343" t="s">
        <v>1588</v>
      </c>
      <c r="I57" s="342" t="s">
        <v>1588</v>
      </c>
    </row>
    <row r="58" spans="1:9" ht="27" x14ac:dyDescent="0.3">
      <c r="A58" s="346" t="s">
        <v>1652</v>
      </c>
      <c r="B58" s="347" t="s">
        <v>1166</v>
      </c>
      <c r="C58" s="348" t="s">
        <v>2873</v>
      </c>
      <c r="D58" s="347" t="s">
        <v>1166</v>
      </c>
      <c r="E58" s="347" t="s">
        <v>1227</v>
      </c>
      <c r="F58" s="347">
        <v>2020</v>
      </c>
      <c r="G58" s="538">
        <v>16100000</v>
      </c>
      <c r="H58" s="347" t="s">
        <v>1588</v>
      </c>
      <c r="I58" s="348" t="s">
        <v>1588</v>
      </c>
    </row>
    <row r="59" spans="1:9" ht="27" x14ac:dyDescent="0.3">
      <c r="A59" s="346" t="s">
        <v>1652</v>
      </c>
      <c r="B59" s="347" t="s">
        <v>1167</v>
      </c>
      <c r="C59" s="348" t="s">
        <v>2873</v>
      </c>
      <c r="D59" s="347" t="s">
        <v>1167</v>
      </c>
      <c r="E59" s="347" t="s">
        <v>1228</v>
      </c>
      <c r="F59" s="347">
        <v>2020</v>
      </c>
      <c r="G59" s="538"/>
      <c r="H59" s="347" t="s">
        <v>1588</v>
      </c>
      <c r="I59" s="348" t="s">
        <v>1588</v>
      </c>
    </row>
    <row r="60" spans="1:9" ht="40.5" x14ac:dyDescent="0.3">
      <c r="A60" s="346" t="s">
        <v>1652</v>
      </c>
      <c r="B60" s="347" t="s">
        <v>1166</v>
      </c>
      <c r="C60" s="348" t="s">
        <v>2873</v>
      </c>
      <c r="D60" s="347" t="s">
        <v>1166</v>
      </c>
      <c r="E60" s="347" t="s">
        <v>1229</v>
      </c>
      <c r="F60" s="347">
        <v>2020</v>
      </c>
      <c r="G60" s="349">
        <v>22263000</v>
      </c>
      <c r="H60" s="347" t="s">
        <v>1588</v>
      </c>
      <c r="I60" s="348" t="s">
        <v>1588</v>
      </c>
    </row>
    <row r="61" spans="1:9" ht="40.5" x14ac:dyDescent="0.3">
      <c r="A61" s="346" t="s">
        <v>1652</v>
      </c>
      <c r="B61" s="347" t="s">
        <v>1166</v>
      </c>
      <c r="C61" s="348" t="s">
        <v>2877</v>
      </c>
      <c r="D61" s="347" t="s">
        <v>1166</v>
      </c>
      <c r="E61" s="347" t="s">
        <v>1230</v>
      </c>
      <c r="F61" s="347">
        <v>2020</v>
      </c>
      <c r="G61" s="349">
        <v>1680000</v>
      </c>
      <c r="H61" s="347" t="s">
        <v>1588</v>
      </c>
      <c r="I61" s="348" t="s">
        <v>1588</v>
      </c>
    </row>
    <row r="62" spans="1:9" ht="40.5" x14ac:dyDescent="0.3">
      <c r="A62" s="346" t="s">
        <v>1652</v>
      </c>
      <c r="B62" s="347" t="s">
        <v>1166</v>
      </c>
      <c r="C62" s="348" t="s">
        <v>2871</v>
      </c>
      <c r="D62" s="347" t="s">
        <v>1166</v>
      </c>
      <c r="E62" s="347" t="s">
        <v>1231</v>
      </c>
      <c r="F62" s="347">
        <v>2020</v>
      </c>
      <c r="G62" s="349">
        <v>6885000</v>
      </c>
      <c r="H62" s="347" t="s">
        <v>1588</v>
      </c>
      <c r="I62" s="348" t="s">
        <v>1588</v>
      </c>
    </row>
    <row r="63" spans="1:9" ht="27" x14ac:dyDescent="0.3">
      <c r="A63" s="346" t="s">
        <v>1652</v>
      </c>
      <c r="B63" s="347" t="s">
        <v>1168</v>
      </c>
      <c r="C63" s="348" t="s">
        <v>2876</v>
      </c>
      <c r="D63" s="347" t="s">
        <v>1168</v>
      </c>
      <c r="E63" s="347" t="s">
        <v>1232</v>
      </c>
      <c r="F63" s="347">
        <v>2020</v>
      </c>
      <c r="G63" s="349">
        <v>29960000</v>
      </c>
      <c r="H63" s="347" t="s">
        <v>1588</v>
      </c>
      <c r="I63" s="348" t="s">
        <v>1588</v>
      </c>
    </row>
    <row r="64" spans="1:9" ht="27" x14ac:dyDescent="0.3">
      <c r="A64" s="346" t="s">
        <v>1652</v>
      </c>
      <c r="B64" s="347" t="s">
        <v>1169</v>
      </c>
      <c r="C64" s="348" t="s">
        <v>2877</v>
      </c>
      <c r="D64" s="347" t="s">
        <v>1169</v>
      </c>
      <c r="E64" s="347" t="s">
        <v>1233</v>
      </c>
      <c r="F64" s="347">
        <v>2020</v>
      </c>
      <c r="G64" s="538">
        <v>11983000</v>
      </c>
      <c r="H64" s="347" t="s">
        <v>1588</v>
      </c>
      <c r="I64" s="348" t="s">
        <v>1588</v>
      </c>
    </row>
    <row r="65" spans="1:9" ht="40.5" x14ac:dyDescent="0.3">
      <c r="A65" s="346" t="s">
        <v>1652</v>
      </c>
      <c r="B65" s="347" t="s">
        <v>1169</v>
      </c>
      <c r="C65" s="348" t="s">
        <v>2877</v>
      </c>
      <c r="D65" s="347" t="s">
        <v>1169</v>
      </c>
      <c r="E65" s="347" t="s">
        <v>1234</v>
      </c>
      <c r="F65" s="347">
        <v>2020</v>
      </c>
      <c r="G65" s="538"/>
      <c r="H65" s="347" t="s">
        <v>1588</v>
      </c>
      <c r="I65" s="348" t="s">
        <v>1588</v>
      </c>
    </row>
    <row r="66" spans="1:9" ht="40.5" x14ac:dyDescent="0.3">
      <c r="A66" s="346" t="s">
        <v>1652</v>
      </c>
      <c r="B66" s="347" t="s">
        <v>1169</v>
      </c>
      <c r="C66" s="348" t="s">
        <v>2877</v>
      </c>
      <c r="D66" s="347" t="s">
        <v>1169</v>
      </c>
      <c r="E66" s="347" t="s">
        <v>1235</v>
      </c>
      <c r="F66" s="347">
        <v>2020</v>
      </c>
      <c r="G66" s="538"/>
      <c r="H66" s="347" t="s">
        <v>1588</v>
      </c>
      <c r="I66" s="348" t="s">
        <v>1588</v>
      </c>
    </row>
    <row r="67" spans="1:9" ht="27" x14ac:dyDescent="0.3">
      <c r="A67" s="346" t="s">
        <v>1652</v>
      </c>
      <c r="B67" s="347" t="s">
        <v>1169</v>
      </c>
      <c r="C67" s="348" t="s">
        <v>2877</v>
      </c>
      <c r="D67" s="347" t="s">
        <v>1169</v>
      </c>
      <c r="E67" s="347" t="s">
        <v>1236</v>
      </c>
      <c r="F67" s="347">
        <v>2020</v>
      </c>
      <c r="G67" s="349">
        <v>20000000</v>
      </c>
      <c r="H67" s="347" t="s">
        <v>1588</v>
      </c>
      <c r="I67" s="348" t="s">
        <v>1588</v>
      </c>
    </row>
    <row r="68" spans="1:9" ht="40.5" x14ac:dyDescent="0.3">
      <c r="A68" s="346" t="s">
        <v>1652</v>
      </c>
      <c r="B68" s="347" t="s">
        <v>1170</v>
      </c>
      <c r="C68" s="348" t="s">
        <v>2873</v>
      </c>
      <c r="D68" s="347" t="s">
        <v>1170</v>
      </c>
      <c r="E68" s="347" t="s">
        <v>1237</v>
      </c>
      <c r="F68" s="347">
        <v>2020</v>
      </c>
      <c r="G68" s="538">
        <v>49572372</v>
      </c>
      <c r="H68" s="347" t="s">
        <v>1588</v>
      </c>
      <c r="I68" s="348" t="s">
        <v>1588</v>
      </c>
    </row>
    <row r="69" spans="1:9" ht="27" x14ac:dyDescent="0.3">
      <c r="A69" s="346" t="s">
        <v>1652</v>
      </c>
      <c r="B69" s="347" t="s">
        <v>1171</v>
      </c>
      <c r="C69" s="348" t="s">
        <v>2867</v>
      </c>
      <c r="D69" s="347" t="s">
        <v>1171</v>
      </c>
      <c r="E69" s="347" t="s">
        <v>1238</v>
      </c>
      <c r="F69" s="347">
        <v>2020</v>
      </c>
      <c r="G69" s="538"/>
      <c r="H69" s="347" t="s">
        <v>1588</v>
      </c>
      <c r="I69" s="348" t="s">
        <v>1588</v>
      </c>
    </row>
    <row r="70" spans="1:9" ht="40.5" x14ac:dyDescent="0.3">
      <c r="A70" s="346" t="s">
        <v>1652</v>
      </c>
      <c r="B70" s="347" t="s">
        <v>1172</v>
      </c>
      <c r="C70" s="348" t="s">
        <v>2867</v>
      </c>
      <c r="D70" s="347" t="s">
        <v>1172</v>
      </c>
      <c r="E70" s="347" t="s">
        <v>1239</v>
      </c>
      <c r="F70" s="347">
        <v>2020</v>
      </c>
      <c r="G70" s="538"/>
      <c r="H70" s="347" t="s">
        <v>1588</v>
      </c>
      <c r="I70" s="348" t="s">
        <v>1588</v>
      </c>
    </row>
    <row r="71" spans="1:9" ht="27" x14ac:dyDescent="0.3">
      <c r="A71" s="346" t="s">
        <v>1652</v>
      </c>
      <c r="B71" s="347" t="s">
        <v>1173</v>
      </c>
      <c r="C71" s="348" t="s">
        <v>2873</v>
      </c>
      <c r="D71" s="347" t="s">
        <v>1173</v>
      </c>
      <c r="E71" s="347" t="s">
        <v>1240</v>
      </c>
      <c r="F71" s="347">
        <v>2020</v>
      </c>
      <c r="G71" s="538"/>
      <c r="H71" s="347" t="s">
        <v>1588</v>
      </c>
      <c r="I71" s="348" t="s">
        <v>1588</v>
      </c>
    </row>
    <row r="72" spans="1:9" ht="27" x14ac:dyDescent="0.3">
      <c r="A72" s="346" t="s">
        <v>1652</v>
      </c>
      <c r="B72" s="347" t="s">
        <v>1174</v>
      </c>
      <c r="C72" s="348" t="s">
        <v>2873</v>
      </c>
      <c r="D72" s="347" t="s">
        <v>1174</v>
      </c>
      <c r="E72" s="347" t="s">
        <v>1241</v>
      </c>
      <c r="F72" s="347">
        <v>2020</v>
      </c>
      <c r="G72" s="349">
        <v>6000000</v>
      </c>
      <c r="H72" s="347" t="s">
        <v>1588</v>
      </c>
      <c r="I72" s="348" t="s">
        <v>1588</v>
      </c>
    </row>
    <row r="73" spans="1:9" ht="40.5" x14ac:dyDescent="0.3">
      <c r="A73" s="346" t="s">
        <v>1652</v>
      </c>
      <c r="B73" s="347" t="s">
        <v>1175</v>
      </c>
      <c r="C73" s="348" t="s">
        <v>2873</v>
      </c>
      <c r="D73" s="347" t="s">
        <v>1175</v>
      </c>
      <c r="E73" s="347" t="s">
        <v>1242</v>
      </c>
      <c r="F73" s="347">
        <v>2020</v>
      </c>
      <c r="G73" s="349">
        <v>2543310</v>
      </c>
      <c r="H73" s="347" t="s">
        <v>1588</v>
      </c>
      <c r="I73" s="348" t="s">
        <v>1588</v>
      </c>
    </row>
    <row r="74" spans="1:9" ht="27" x14ac:dyDescent="0.3">
      <c r="A74" s="346" t="s">
        <v>1652</v>
      </c>
      <c r="B74" s="347" t="s">
        <v>1174</v>
      </c>
      <c r="C74" s="348" t="s">
        <v>2873</v>
      </c>
      <c r="D74" s="347" t="s">
        <v>1174</v>
      </c>
      <c r="E74" s="347" t="s">
        <v>1243</v>
      </c>
      <c r="F74" s="347">
        <v>2020</v>
      </c>
      <c r="G74" s="349">
        <v>9725840</v>
      </c>
      <c r="H74" s="347" t="s">
        <v>1588</v>
      </c>
      <c r="I74" s="348" t="s">
        <v>1588</v>
      </c>
    </row>
    <row r="75" spans="1:9" ht="27" x14ac:dyDescent="0.3">
      <c r="A75" s="346" t="s">
        <v>1652</v>
      </c>
      <c r="B75" s="347" t="s">
        <v>1174</v>
      </c>
      <c r="C75" s="348" t="s">
        <v>2884</v>
      </c>
      <c r="D75" s="347" t="s">
        <v>1174</v>
      </c>
      <c r="E75" s="347" t="s">
        <v>1244</v>
      </c>
      <c r="F75" s="347">
        <v>2020</v>
      </c>
      <c r="G75" s="349">
        <v>5954000</v>
      </c>
      <c r="H75" s="347" t="s">
        <v>1588</v>
      </c>
      <c r="I75" s="348" t="s">
        <v>1588</v>
      </c>
    </row>
    <row r="76" spans="1:9" ht="27" x14ac:dyDescent="0.3">
      <c r="A76" s="346" t="s">
        <v>1652</v>
      </c>
      <c r="B76" s="347" t="s">
        <v>1174</v>
      </c>
      <c r="C76" s="348" t="s">
        <v>2884</v>
      </c>
      <c r="D76" s="347" t="s">
        <v>1174</v>
      </c>
      <c r="E76" s="347" t="s">
        <v>1245</v>
      </c>
      <c r="F76" s="347">
        <v>2020</v>
      </c>
      <c r="G76" s="349">
        <v>2400000</v>
      </c>
      <c r="H76" s="347" t="s">
        <v>1588</v>
      </c>
      <c r="I76" s="348" t="s">
        <v>1588</v>
      </c>
    </row>
    <row r="77" spans="1:9" ht="27" x14ac:dyDescent="0.3">
      <c r="A77" s="346" t="s">
        <v>1652</v>
      </c>
      <c r="B77" s="347" t="s">
        <v>1174</v>
      </c>
      <c r="C77" s="348" t="s">
        <v>2877</v>
      </c>
      <c r="D77" s="347" t="s">
        <v>1174</v>
      </c>
      <c r="E77" s="347" t="s">
        <v>1246</v>
      </c>
      <c r="F77" s="347">
        <v>2020</v>
      </c>
      <c r="G77" s="538">
        <v>15986000</v>
      </c>
      <c r="H77" s="347" t="s">
        <v>1588</v>
      </c>
      <c r="I77" s="348" t="s">
        <v>1588</v>
      </c>
    </row>
    <row r="78" spans="1:9" ht="40.5" x14ac:dyDescent="0.3">
      <c r="A78" s="346" t="s">
        <v>1652</v>
      </c>
      <c r="B78" s="347" t="s">
        <v>1174</v>
      </c>
      <c r="C78" s="348" t="s">
        <v>2877</v>
      </c>
      <c r="D78" s="347" t="s">
        <v>1174</v>
      </c>
      <c r="E78" s="347" t="s">
        <v>1247</v>
      </c>
      <c r="F78" s="347">
        <v>2020</v>
      </c>
      <c r="G78" s="538"/>
      <c r="H78" s="347" t="s">
        <v>1588</v>
      </c>
      <c r="I78" s="348" t="s">
        <v>1588</v>
      </c>
    </row>
    <row r="79" spans="1:9" ht="54" x14ac:dyDescent="0.3">
      <c r="A79" s="346" t="s">
        <v>1652</v>
      </c>
      <c r="B79" s="347" t="s">
        <v>1176</v>
      </c>
      <c r="C79" s="348" t="s">
        <v>2877</v>
      </c>
      <c r="D79" s="347" t="s">
        <v>1176</v>
      </c>
      <c r="E79" s="347" t="s">
        <v>1248</v>
      </c>
      <c r="F79" s="347">
        <v>2020</v>
      </c>
      <c r="G79" s="538"/>
      <c r="H79" s="347" t="s">
        <v>1588</v>
      </c>
      <c r="I79" s="348" t="s">
        <v>1588</v>
      </c>
    </row>
    <row r="80" spans="1:9" ht="54" x14ac:dyDescent="0.3">
      <c r="A80" s="346" t="s">
        <v>1652</v>
      </c>
      <c r="B80" s="347" t="s">
        <v>1177</v>
      </c>
      <c r="C80" s="348" t="s">
        <v>2877</v>
      </c>
      <c r="D80" s="347" t="s">
        <v>1177</v>
      </c>
      <c r="E80" s="347" t="s">
        <v>1249</v>
      </c>
      <c r="F80" s="347">
        <v>2020</v>
      </c>
      <c r="G80" s="538"/>
      <c r="H80" s="347" t="s">
        <v>1588</v>
      </c>
      <c r="I80" s="348" t="s">
        <v>1588</v>
      </c>
    </row>
    <row r="81" spans="1:9" ht="40.5" x14ac:dyDescent="0.3">
      <c r="A81" s="346" t="s">
        <v>1652</v>
      </c>
      <c r="B81" s="347" t="s">
        <v>1178</v>
      </c>
      <c r="C81" s="348" t="s">
        <v>2886</v>
      </c>
      <c r="D81" s="347" t="s">
        <v>1178</v>
      </c>
      <c r="E81" s="347" t="s">
        <v>1250</v>
      </c>
      <c r="F81" s="347">
        <v>2020</v>
      </c>
      <c r="G81" s="349">
        <v>19925000</v>
      </c>
      <c r="H81" s="347" t="s">
        <v>1588</v>
      </c>
      <c r="I81" s="348" t="s">
        <v>1588</v>
      </c>
    </row>
    <row r="82" spans="1:9" ht="27" x14ac:dyDescent="0.3">
      <c r="A82" s="346" t="s">
        <v>1652</v>
      </c>
      <c r="B82" s="347" t="s">
        <v>1179</v>
      </c>
      <c r="C82" s="348" t="s">
        <v>2873</v>
      </c>
      <c r="D82" s="347" t="s">
        <v>1179</v>
      </c>
      <c r="E82" s="347" t="s">
        <v>1251</v>
      </c>
      <c r="F82" s="347">
        <v>2020</v>
      </c>
      <c r="G82" s="349">
        <v>22000000</v>
      </c>
      <c r="H82" s="347" t="s">
        <v>1588</v>
      </c>
      <c r="I82" s="348" t="s">
        <v>1588</v>
      </c>
    </row>
    <row r="83" spans="1:9" ht="27" x14ac:dyDescent="0.3">
      <c r="A83" s="346" t="s">
        <v>1652</v>
      </c>
      <c r="B83" s="347" t="s">
        <v>1180</v>
      </c>
      <c r="C83" s="348" t="s">
        <v>2869</v>
      </c>
      <c r="D83" s="347" t="s">
        <v>1180</v>
      </c>
      <c r="E83" s="347" t="s">
        <v>1252</v>
      </c>
      <c r="F83" s="347">
        <v>2020</v>
      </c>
      <c r="G83" s="538">
        <v>5887726</v>
      </c>
      <c r="H83" s="347" t="s">
        <v>1588</v>
      </c>
      <c r="I83" s="348" t="s">
        <v>1588</v>
      </c>
    </row>
    <row r="84" spans="1:9" ht="27" x14ac:dyDescent="0.3">
      <c r="A84" s="346" t="s">
        <v>1652</v>
      </c>
      <c r="B84" s="347" t="s">
        <v>1181</v>
      </c>
      <c r="C84" s="348" t="s">
        <v>2869</v>
      </c>
      <c r="D84" s="347" t="s">
        <v>1181</v>
      </c>
      <c r="E84" s="347" t="s">
        <v>1253</v>
      </c>
      <c r="F84" s="347">
        <v>2020</v>
      </c>
      <c r="G84" s="538"/>
      <c r="H84" s="347" t="s">
        <v>1588</v>
      </c>
      <c r="I84" s="348" t="s">
        <v>1588</v>
      </c>
    </row>
    <row r="85" spans="1:9" ht="27" x14ac:dyDescent="0.3">
      <c r="A85" s="346" t="s">
        <v>1652</v>
      </c>
      <c r="B85" s="347" t="s">
        <v>1182</v>
      </c>
      <c r="C85" s="348" t="s">
        <v>2881</v>
      </c>
      <c r="D85" s="347" t="s">
        <v>1182</v>
      </c>
      <c r="E85" s="347" t="s">
        <v>1254</v>
      </c>
      <c r="F85" s="347">
        <v>2020</v>
      </c>
      <c r="G85" s="538">
        <v>27517963</v>
      </c>
      <c r="H85" s="347" t="s">
        <v>1588</v>
      </c>
      <c r="I85" s="348" t="s">
        <v>1588</v>
      </c>
    </row>
    <row r="86" spans="1:9" ht="27" x14ac:dyDescent="0.3">
      <c r="A86" s="346" t="s">
        <v>1652</v>
      </c>
      <c r="B86" s="347" t="s">
        <v>1183</v>
      </c>
      <c r="C86" s="348" t="s">
        <v>2885</v>
      </c>
      <c r="D86" s="347" t="s">
        <v>1183</v>
      </c>
      <c r="E86" s="347" t="s">
        <v>1255</v>
      </c>
      <c r="F86" s="347">
        <v>2020</v>
      </c>
      <c r="G86" s="538"/>
      <c r="H86" s="347" t="s">
        <v>1588</v>
      </c>
      <c r="I86" s="348" t="s">
        <v>1588</v>
      </c>
    </row>
    <row r="87" spans="1:9" ht="27" x14ac:dyDescent="0.3">
      <c r="A87" s="346" t="s">
        <v>1652</v>
      </c>
      <c r="B87" s="347" t="s">
        <v>1182</v>
      </c>
      <c r="C87" s="348" t="s">
        <v>2884</v>
      </c>
      <c r="D87" s="347" t="s">
        <v>1182</v>
      </c>
      <c r="E87" s="347" t="s">
        <v>1256</v>
      </c>
      <c r="F87" s="347">
        <v>2020</v>
      </c>
      <c r="G87" s="349">
        <v>4000000</v>
      </c>
      <c r="H87" s="347" t="s">
        <v>1588</v>
      </c>
      <c r="I87" s="348" t="s">
        <v>1588</v>
      </c>
    </row>
    <row r="88" spans="1:9" ht="67.5" x14ac:dyDescent="0.3">
      <c r="A88" s="346" t="s">
        <v>1652</v>
      </c>
      <c r="B88" s="347" t="s">
        <v>1184</v>
      </c>
      <c r="C88" s="348" t="s">
        <v>2886</v>
      </c>
      <c r="D88" s="347" t="s">
        <v>1184</v>
      </c>
      <c r="E88" s="347" t="s">
        <v>1257</v>
      </c>
      <c r="F88" s="347">
        <v>2020</v>
      </c>
      <c r="G88" s="349">
        <v>33600000</v>
      </c>
      <c r="H88" s="347" t="s">
        <v>1588</v>
      </c>
      <c r="I88" s="348" t="s">
        <v>1588</v>
      </c>
    </row>
    <row r="89" spans="1:9" ht="27" x14ac:dyDescent="0.3">
      <c r="A89" s="346" t="s">
        <v>1652</v>
      </c>
      <c r="B89" s="347" t="s">
        <v>1185</v>
      </c>
      <c r="C89" s="348" t="s">
        <v>2881</v>
      </c>
      <c r="D89" s="347" t="s">
        <v>1185</v>
      </c>
      <c r="E89" s="347" t="s">
        <v>1258</v>
      </c>
      <c r="F89" s="347">
        <v>2020</v>
      </c>
      <c r="G89" s="349">
        <v>500000</v>
      </c>
      <c r="H89" s="347" t="s">
        <v>1588</v>
      </c>
      <c r="I89" s="348" t="s">
        <v>1588</v>
      </c>
    </row>
    <row r="90" spans="1:9" ht="40.5" x14ac:dyDescent="0.3">
      <c r="A90" s="346" t="s">
        <v>1652</v>
      </c>
      <c r="B90" s="347" t="s">
        <v>1186</v>
      </c>
      <c r="C90" s="348" t="s">
        <v>2887</v>
      </c>
      <c r="D90" s="347" t="s">
        <v>1186</v>
      </c>
      <c r="E90" s="347" t="s">
        <v>1259</v>
      </c>
      <c r="F90" s="347">
        <v>2020</v>
      </c>
      <c r="G90" s="349">
        <v>2670000</v>
      </c>
      <c r="H90" s="347" t="s">
        <v>1588</v>
      </c>
      <c r="I90" s="348" t="s">
        <v>1588</v>
      </c>
    </row>
    <row r="91" spans="1:9" ht="27" x14ac:dyDescent="0.3">
      <c r="A91" s="346" t="s">
        <v>1652</v>
      </c>
      <c r="B91" s="347" t="s">
        <v>1187</v>
      </c>
      <c r="C91" s="348" t="s">
        <v>2873</v>
      </c>
      <c r="D91" s="347" t="s">
        <v>1187</v>
      </c>
      <c r="E91" s="347" t="s">
        <v>1260</v>
      </c>
      <c r="F91" s="347">
        <v>2020</v>
      </c>
      <c r="G91" s="349">
        <v>9994990</v>
      </c>
      <c r="H91" s="347" t="s">
        <v>1588</v>
      </c>
      <c r="I91" s="348" t="s">
        <v>1588</v>
      </c>
    </row>
    <row r="92" spans="1:9" ht="67.5" x14ac:dyDescent="0.3">
      <c r="A92" s="346" t="s">
        <v>1652</v>
      </c>
      <c r="B92" s="347" t="s">
        <v>1188</v>
      </c>
      <c r="C92" s="348" t="s">
        <v>2877</v>
      </c>
      <c r="D92" s="347" t="s">
        <v>1188</v>
      </c>
      <c r="E92" s="347" t="s">
        <v>1261</v>
      </c>
      <c r="F92" s="347">
        <v>2020</v>
      </c>
      <c r="G92" s="349">
        <v>4200000</v>
      </c>
      <c r="H92" s="347" t="s">
        <v>1588</v>
      </c>
      <c r="I92" s="348" t="s">
        <v>1588</v>
      </c>
    </row>
    <row r="93" spans="1:9" ht="40.5" x14ac:dyDescent="0.3">
      <c r="A93" s="346" t="s">
        <v>1652</v>
      </c>
      <c r="B93" s="347" t="s">
        <v>1189</v>
      </c>
      <c r="C93" s="348" t="s">
        <v>2881</v>
      </c>
      <c r="D93" s="347" t="s">
        <v>1189</v>
      </c>
      <c r="E93" s="347" t="s">
        <v>1262</v>
      </c>
      <c r="F93" s="347">
        <v>2020</v>
      </c>
      <c r="G93" s="349">
        <v>1000000</v>
      </c>
      <c r="H93" s="347" t="s">
        <v>1588</v>
      </c>
      <c r="I93" s="348" t="s">
        <v>1588</v>
      </c>
    </row>
    <row r="94" spans="1:9" ht="40.5" x14ac:dyDescent="0.3">
      <c r="A94" s="346" t="s">
        <v>1652</v>
      </c>
      <c r="B94" s="347" t="s">
        <v>1190</v>
      </c>
      <c r="C94" s="348" t="s">
        <v>2877</v>
      </c>
      <c r="D94" s="347" t="s">
        <v>1190</v>
      </c>
      <c r="E94" s="347" t="s">
        <v>1263</v>
      </c>
      <c r="F94" s="347">
        <v>2020</v>
      </c>
      <c r="G94" s="538">
        <v>12010000</v>
      </c>
      <c r="H94" s="347" t="s">
        <v>1588</v>
      </c>
      <c r="I94" s="348" t="s">
        <v>1588</v>
      </c>
    </row>
    <row r="95" spans="1:9" ht="94.5" x14ac:dyDescent="0.3">
      <c r="A95" s="346" t="s">
        <v>1652</v>
      </c>
      <c r="B95" s="347" t="s">
        <v>1191</v>
      </c>
      <c r="C95" s="348" t="s">
        <v>2877</v>
      </c>
      <c r="D95" s="347" t="s">
        <v>1191</v>
      </c>
      <c r="E95" s="347" t="s">
        <v>1264</v>
      </c>
      <c r="F95" s="347">
        <v>2020</v>
      </c>
      <c r="G95" s="538"/>
      <c r="H95" s="347" t="s">
        <v>1588</v>
      </c>
      <c r="I95" s="348" t="s">
        <v>1588</v>
      </c>
    </row>
    <row r="96" spans="1:9" ht="54" x14ac:dyDescent="0.3">
      <c r="A96" s="346" t="s">
        <v>1652</v>
      </c>
      <c r="B96" s="347" t="s">
        <v>1192</v>
      </c>
      <c r="C96" s="348" t="s">
        <v>2877</v>
      </c>
      <c r="D96" s="347" t="s">
        <v>1192</v>
      </c>
      <c r="E96" s="347" t="s">
        <v>1265</v>
      </c>
      <c r="F96" s="347">
        <v>2020</v>
      </c>
      <c r="G96" s="538"/>
      <c r="H96" s="347" t="s">
        <v>1588</v>
      </c>
      <c r="I96" s="348" t="s">
        <v>1588</v>
      </c>
    </row>
    <row r="97" spans="1:9" ht="27" x14ac:dyDescent="0.3">
      <c r="A97" s="346" t="s">
        <v>1652</v>
      </c>
      <c r="B97" s="347" t="s">
        <v>1193</v>
      </c>
      <c r="C97" s="348" t="s">
        <v>2876</v>
      </c>
      <c r="D97" s="347" t="s">
        <v>7</v>
      </c>
      <c r="E97" s="347" t="s">
        <v>1266</v>
      </c>
      <c r="F97" s="347">
        <v>2020</v>
      </c>
      <c r="G97" s="349">
        <v>299970875</v>
      </c>
      <c r="H97" s="347" t="s">
        <v>1588</v>
      </c>
      <c r="I97" s="348" t="s">
        <v>1588</v>
      </c>
    </row>
    <row r="98" spans="1:9" ht="40.5" x14ac:dyDescent="0.3">
      <c r="A98" s="341" t="s">
        <v>1653</v>
      </c>
      <c r="B98" s="342" t="s">
        <v>1654</v>
      </c>
      <c r="C98" s="342" t="s">
        <v>1655</v>
      </c>
      <c r="D98" s="343" t="s">
        <v>1656</v>
      </c>
      <c r="E98" s="343" t="s">
        <v>1657</v>
      </c>
      <c r="F98" s="350">
        <v>2020</v>
      </c>
      <c r="G98" s="345">
        <v>43841820</v>
      </c>
      <c r="H98" s="343" t="s">
        <v>1588</v>
      </c>
      <c r="I98" s="342" t="s">
        <v>1588</v>
      </c>
    </row>
    <row r="99" spans="1:9" ht="40.5" x14ac:dyDescent="0.3">
      <c r="A99" s="341" t="s">
        <v>1653</v>
      </c>
      <c r="B99" s="342" t="s">
        <v>1654</v>
      </c>
      <c r="C99" s="342" t="s">
        <v>1655</v>
      </c>
      <c r="D99" s="343" t="s">
        <v>1656</v>
      </c>
      <c r="E99" s="343" t="s">
        <v>1658</v>
      </c>
      <c r="F99" s="350">
        <v>2020</v>
      </c>
      <c r="G99" s="345">
        <v>17253000</v>
      </c>
      <c r="H99" s="343" t="s">
        <v>1588</v>
      </c>
      <c r="I99" s="342" t="s">
        <v>1588</v>
      </c>
    </row>
    <row r="100" spans="1:9" ht="54" x14ac:dyDescent="0.3">
      <c r="A100" s="341" t="s">
        <v>1653</v>
      </c>
      <c r="B100" s="342" t="s">
        <v>1654</v>
      </c>
      <c r="C100" s="342" t="s">
        <v>1655</v>
      </c>
      <c r="D100" s="343" t="s">
        <v>1656</v>
      </c>
      <c r="E100" s="343" t="s">
        <v>1659</v>
      </c>
      <c r="F100" s="350">
        <v>2020</v>
      </c>
      <c r="G100" s="345">
        <v>5220000</v>
      </c>
      <c r="H100" s="343" t="s">
        <v>1588</v>
      </c>
      <c r="I100" s="342" t="s">
        <v>1588</v>
      </c>
    </row>
    <row r="101" spans="1:9" ht="40.5" x14ac:dyDescent="0.3">
      <c r="A101" s="341" t="s">
        <v>1653</v>
      </c>
      <c r="B101" s="342" t="s">
        <v>1660</v>
      </c>
      <c r="C101" s="342" t="s">
        <v>1661</v>
      </c>
      <c r="D101" s="343" t="s">
        <v>1656</v>
      </c>
      <c r="E101" s="343" t="s">
        <v>1662</v>
      </c>
      <c r="F101" s="350">
        <v>2020</v>
      </c>
      <c r="G101" s="345">
        <v>4616318</v>
      </c>
      <c r="H101" s="343" t="s">
        <v>1588</v>
      </c>
      <c r="I101" s="342" t="s">
        <v>1588</v>
      </c>
    </row>
    <row r="102" spans="1:9" ht="40.5" x14ac:dyDescent="0.3">
      <c r="A102" s="341" t="s">
        <v>1653</v>
      </c>
      <c r="B102" s="342" t="s">
        <v>1663</v>
      </c>
      <c r="C102" s="342" t="s">
        <v>1661</v>
      </c>
      <c r="D102" s="343" t="s">
        <v>1656</v>
      </c>
      <c r="E102" s="343" t="s">
        <v>1664</v>
      </c>
      <c r="F102" s="350">
        <v>2020</v>
      </c>
      <c r="G102" s="345">
        <v>33500000</v>
      </c>
      <c r="H102" s="343" t="s">
        <v>1588</v>
      </c>
      <c r="I102" s="342" t="s">
        <v>1588</v>
      </c>
    </row>
    <row r="103" spans="1:9" ht="40.5" x14ac:dyDescent="0.3">
      <c r="A103" s="341" t="s">
        <v>1653</v>
      </c>
      <c r="B103" s="342" t="s">
        <v>1665</v>
      </c>
      <c r="C103" s="342" t="s">
        <v>1661</v>
      </c>
      <c r="D103" s="343" t="s">
        <v>1656</v>
      </c>
      <c r="E103" s="343" t="s">
        <v>1666</v>
      </c>
      <c r="F103" s="350">
        <v>2020</v>
      </c>
      <c r="G103" s="345">
        <v>1960000</v>
      </c>
      <c r="H103" s="343" t="s">
        <v>1588</v>
      </c>
      <c r="I103" s="342" t="s">
        <v>1588</v>
      </c>
    </row>
    <row r="104" spans="1:9" ht="40.5" x14ac:dyDescent="0.3">
      <c r="A104" s="341" t="s">
        <v>1653</v>
      </c>
      <c r="B104" s="342" t="s">
        <v>1667</v>
      </c>
      <c r="C104" s="342" t="s">
        <v>1661</v>
      </c>
      <c r="D104" s="343" t="s">
        <v>1656</v>
      </c>
      <c r="E104" s="343" t="s">
        <v>1668</v>
      </c>
      <c r="F104" s="350">
        <v>2020</v>
      </c>
      <c r="G104" s="345">
        <v>348000</v>
      </c>
      <c r="H104" s="343" t="s">
        <v>1588</v>
      </c>
      <c r="I104" s="342" t="s">
        <v>1588</v>
      </c>
    </row>
    <row r="105" spans="1:9" ht="54" x14ac:dyDescent="0.3">
      <c r="A105" s="341" t="s">
        <v>1653</v>
      </c>
      <c r="B105" s="342" t="s">
        <v>1669</v>
      </c>
      <c r="C105" s="342" t="s">
        <v>1661</v>
      </c>
      <c r="D105" s="343" t="s">
        <v>1656</v>
      </c>
      <c r="E105" s="343" t="s">
        <v>1670</v>
      </c>
      <c r="F105" s="350">
        <v>2020</v>
      </c>
      <c r="G105" s="345">
        <v>3550000</v>
      </c>
      <c r="H105" s="343" t="s">
        <v>1588</v>
      </c>
      <c r="I105" s="342" t="s">
        <v>1588</v>
      </c>
    </row>
    <row r="106" spans="1:9" ht="40.5" x14ac:dyDescent="0.3">
      <c r="A106" s="341" t="s">
        <v>1653</v>
      </c>
      <c r="B106" s="342" t="s">
        <v>1671</v>
      </c>
      <c r="C106" s="342" t="s">
        <v>1672</v>
      </c>
      <c r="D106" s="343" t="s">
        <v>1656</v>
      </c>
      <c r="E106" s="343" t="s">
        <v>1673</v>
      </c>
      <c r="F106" s="350">
        <v>2020</v>
      </c>
      <c r="G106" s="345">
        <v>7429100</v>
      </c>
      <c r="H106" s="343" t="s">
        <v>1588</v>
      </c>
      <c r="I106" s="342" t="s">
        <v>1588</v>
      </c>
    </row>
    <row r="107" spans="1:9" ht="40.5" x14ac:dyDescent="0.3">
      <c r="A107" s="341" t="s">
        <v>1653</v>
      </c>
      <c r="B107" s="342" t="s">
        <v>1674</v>
      </c>
      <c r="C107" s="342" t="s">
        <v>1675</v>
      </c>
      <c r="D107" s="343" t="s">
        <v>1656</v>
      </c>
      <c r="E107" s="343" t="s">
        <v>1676</v>
      </c>
      <c r="F107" s="350">
        <v>2020</v>
      </c>
      <c r="G107" s="345">
        <v>3449500</v>
      </c>
      <c r="H107" s="343" t="s">
        <v>1588</v>
      </c>
      <c r="I107" s="342" t="s">
        <v>1588</v>
      </c>
    </row>
    <row r="108" spans="1:9" ht="40.5" x14ac:dyDescent="0.3">
      <c r="A108" s="341" t="s">
        <v>1653</v>
      </c>
      <c r="B108" s="342" t="s">
        <v>1677</v>
      </c>
      <c r="C108" s="342" t="s">
        <v>1675</v>
      </c>
      <c r="D108" s="343" t="s">
        <v>1656</v>
      </c>
      <c r="E108" s="343" t="s">
        <v>1675</v>
      </c>
      <c r="F108" s="350">
        <v>2020</v>
      </c>
      <c r="G108" s="345">
        <v>1300000</v>
      </c>
      <c r="H108" s="343" t="s">
        <v>1588</v>
      </c>
      <c r="I108" s="342" t="s">
        <v>1588</v>
      </c>
    </row>
    <row r="109" spans="1:9" ht="40.5" x14ac:dyDescent="0.3">
      <c r="A109" s="341" t="s">
        <v>1653</v>
      </c>
      <c r="B109" s="342" t="s">
        <v>1678</v>
      </c>
      <c r="C109" s="342" t="s">
        <v>1679</v>
      </c>
      <c r="D109" s="343" t="s">
        <v>1656</v>
      </c>
      <c r="E109" s="343" t="s">
        <v>1680</v>
      </c>
      <c r="F109" s="350">
        <v>2020</v>
      </c>
      <c r="G109" s="345">
        <v>30000000</v>
      </c>
      <c r="H109" s="343" t="s">
        <v>1588</v>
      </c>
      <c r="I109" s="342" t="s">
        <v>1588</v>
      </c>
    </row>
    <row r="110" spans="1:9" ht="40.5" x14ac:dyDescent="0.3">
      <c r="A110" s="341" t="s">
        <v>1653</v>
      </c>
      <c r="B110" s="342" t="s">
        <v>1681</v>
      </c>
      <c r="C110" s="342" t="s">
        <v>1679</v>
      </c>
      <c r="D110" s="343" t="s">
        <v>1656</v>
      </c>
      <c r="E110" s="343" t="s">
        <v>1680</v>
      </c>
      <c r="F110" s="350">
        <v>2020</v>
      </c>
      <c r="G110" s="345">
        <v>146785094</v>
      </c>
      <c r="H110" s="343" t="s">
        <v>1588</v>
      </c>
      <c r="I110" s="342" t="s">
        <v>1588</v>
      </c>
    </row>
    <row r="111" spans="1:9" ht="40.5" x14ac:dyDescent="0.3">
      <c r="A111" s="341" t="s">
        <v>1653</v>
      </c>
      <c r="B111" s="342" t="s">
        <v>1682</v>
      </c>
      <c r="C111" s="342" t="s">
        <v>1679</v>
      </c>
      <c r="D111" s="343" t="s">
        <v>1656</v>
      </c>
      <c r="E111" s="343" t="s">
        <v>1680</v>
      </c>
      <c r="F111" s="350">
        <v>2020</v>
      </c>
      <c r="G111" s="345">
        <v>33229934</v>
      </c>
      <c r="H111" s="343" t="s">
        <v>1588</v>
      </c>
      <c r="I111" s="342" t="s">
        <v>1588</v>
      </c>
    </row>
    <row r="112" spans="1:9" ht="40.5" x14ac:dyDescent="0.3">
      <c r="A112" s="341" t="s">
        <v>1653</v>
      </c>
      <c r="B112" s="342" t="s">
        <v>1683</v>
      </c>
      <c r="C112" s="342" t="s">
        <v>1679</v>
      </c>
      <c r="D112" s="343" t="s">
        <v>1656</v>
      </c>
      <c r="E112" s="343" t="s">
        <v>1680</v>
      </c>
      <c r="F112" s="350">
        <v>2020</v>
      </c>
      <c r="G112" s="345">
        <v>34000000</v>
      </c>
      <c r="H112" s="343" t="s">
        <v>1588</v>
      </c>
      <c r="I112" s="342" t="s">
        <v>1588</v>
      </c>
    </row>
    <row r="113" spans="1:9" ht="40.5" x14ac:dyDescent="0.3">
      <c r="A113" s="341" t="s">
        <v>1653</v>
      </c>
      <c r="B113" s="342" t="s">
        <v>1684</v>
      </c>
      <c r="C113" s="342" t="s">
        <v>1679</v>
      </c>
      <c r="D113" s="343" t="s">
        <v>1656</v>
      </c>
      <c r="E113" s="343" t="s">
        <v>1680</v>
      </c>
      <c r="F113" s="350">
        <v>2020</v>
      </c>
      <c r="G113" s="345">
        <v>15432855</v>
      </c>
      <c r="H113" s="343" t="s">
        <v>1588</v>
      </c>
      <c r="I113" s="342" t="s">
        <v>1588</v>
      </c>
    </row>
    <row r="114" spans="1:9" ht="40.5" x14ac:dyDescent="0.3">
      <c r="A114" s="351" t="s">
        <v>1685</v>
      </c>
      <c r="B114" s="352" t="s">
        <v>1686</v>
      </c>
      <c r="C114" s="352" t="s">
        <v>1687</v>
      </c>
      <c r="D114" s="353" t="s">
        <v>1688</v>
      </c>
      <c r="E114" s="353" t="s">
        <v>1689</v>
      </c>
      <c r="F114" s="352" t="s">
        <v>25</v>
      </c>
      <c r="G114" s="468"/>
      <c r="H114" s="469" t="s">
        <v>1690</v>
      </c>
      <c r="I114" s="468">
        <v>19599200</v>
      </c>
    </row>
    <row r="115" spans="1:9" ht="40.5" x14ac:dyDescent="0.3">
      <c r="A115" s="351" t="s">
        <v>1685</v>
      </c>
      <c r="B115" s="352" t="s">
        <v>1691</v>
      </c>
      <c r="C115" s="352" t="s">
        <v>1687</v>
      </c>
      <c r="D115" s="353" t="s">
        <v>1692</v>
      </c>
      <c r="E115" s="353" t="s">
        <v>1693</v>
      </c>
      <c r="F115" s="352" t="s">
        <v>25</v>
      </c>
      <c r="G115" s="470">
        <v>16000000</v>
      </c>
      <c r="H115" s="469" t="s">
        <v>1588</v>
      </c>
      <c r="I115" s="468" t="s">
        <v>1588</v>
      </c>
    </row>
    <row r="116" spans="1:9" ht="40.5" x14ac:dyDescent="0.3">
      <c r="A116" s="351" t="s">
        <v>1685</v>
      </c>
      <c r="B116" s="352" t="s">
        <v>1694</v>
      </c>
      <c r="C116" s="352" t="s">
        <v>1687</v>
      </c>
      <c r="D116" s="353" t="s">
        <v>1692</v>
      </c>
      <c r="E116" s="353" t="s">
        <v>1695</v>
      </c>
      <c r="F116" s="352" t="s">
        <v>25</v>
      </c>
      <c r="G116" s="470">
        <v>2977500</v>
      </c>
      <c r="H116" s="469" t="s">
        <v>1588</v>
      </c>
      <c r="I116" s="468" t="s">
        <v>1588</v>
      </c>
    </row>
    <row r="117" spans="1:9" ht="40.5" x14ac:dyDescent="0.3">
      <c r="A117" s="351" t="s">
        <v>1685</v>
      </c>
      <c r="B117" s="352" t="s">
        <v>1694</v>
      </c>
      <c r="C117" s="352" t="s">
        <v>1696</v>
      </c>
      <c r="D117" s="353" t="s">
        <v>1692</v>
      </c>
      <c r="E117" s="353" t="s">
        <v>1697</v>
      </c>
      <c r="F117" s="352" t="s">
        <v>25</v>
      </c>
      <c r="G117" s="470">
        <v>3000000</v>
      </c>
      <c r="H117" s="469" t="s">
        <v>1588</v>
      </c>
      <c r="I117" s="468" t="s">
        <v>1588</v>
      </c>
    </row>
    <row r="118" spans="1:9" ht="40.5" x14ac:dyDescent="0.3">
      <c r="A118" s="351" t="s">
        <v>1685</v>
      </c>
      <c r="B118" s="352" t="s">
        <v>1698</v>
      </c>
      <c r="C118" s="352" t="s">
        <v>1696</v>
      </c>
      <c r="D118" s="353" t="s">
        <v>1688</v>
      </c>
      <c r="E118" s="353" t="s">
        <v>1699</v>
      </c>
      <c r="F118" s="352" t="s">
        <v>25</v>
      </c>
      <c r="G118" s="470">
        <v>3000000</v>
      </c>
      <c r="H118" s="469" t="s">
        <v>1588</v>
      </c>
      <c r="I118" s="468" t="s">
        <v>1588</v>
      </c>
    </row>
    <row r="119" spans="1:9" ht="54" x14ac:dyDescent="0.3">
      <c r="A119" s="351" t="s">
        <v>1685</v>
      </c>
      <c r="B119" s="352" t="s">
        <v>1694</v>
      </c>
      <c r="C119" s="352" t="s">
        <v>1687</v>
      </c>
      <c r="D119" s="353" t="s">
        <v>1692</v>
      </c>
      <c r="E119" s="353" t="s">
        <v>1700</v>
      </c>
      <c r="F119" s="352" t="s">
        <v>25</v>
      </c>
      <c r="G119" s="468"/>
      <c r="H119" s="469" t="s">
        <v>1701</v>
      </c>
      <c r="I119" s="468">
        <v>4000000</v>
      </c>
    </row>
    <row r="120" spans="1:9" ht="40.5" x14ac:dyDescent="0.3">
      <c r="A120" s="351" t="s">
        <v>1685</v>
      </c>
      <c r="B120" s="352" t="s">
        <v>1702</v>
      </c>
      <c r="C120" s="352" t="s">
        <v>1687</v>
      </c>
      <c r="D120" s="353" t="s">
        <v>1688</v>
      </c>
      <c r="E120" s="353" t="s">
        <v>1703</v>
      </c>
      <c r="F120" s="352" t="s">
        <v>25</v>
      </c>
      <c r="G120" s="468"/>
      <c r="H120" s="469" t="s">
        <v>1704</v>
      </c>
      <c r="I120" s="468" t="s">
        <v>1705</v>
      </c>
    </row>
    <row r="121" spans="1:9" ht="40.5" x14ac:dyDescent="0.3">
      <c r="A121" s="351" t="s">
        <v>1685</v>
      </c>
      <c r="B121" s="352" t="s">
        <v>1694</v>
      </c>
      <c r="C121" s="352" t="s">
        <v>1687</v>
      </c>
      <c r="D121" s="353" t="s">
        <v>1692</v>
      </c>
      <c r="E121" s="353" t="s">
        <v>1706</v>
      </c>
      <c r="F121" s="352" t="s">
        <v>25</v>
      </c>
      <c r="G121" s="470">
        <v>105000</v>
      </c>
      <c r="H121" s="469" t="s">
        <v>1588</v>
      </c>
      <c r="I121" s="468" t="s">
        <v>1588</v>
      </c>
    </row>
    <row r="122" spans="1:9" ht="40.5" x14ac:dyDescent="0.3">
      <c r="A122" s="351" t="s">
        <v>1685</v>
      </c>
      <c r="B122" s="352" t="s">
        <v>1694</v>
      </c>
      <c r="C122" s="352" t="s">
        <v>1696</v>
      </c>
      <c r="D122" s="353" t="s">
        <v>1692</v>
      </c>
      <c r="E122" s="353" t="s">
        <v>1707</v>
      </c>
      <c r="F122" s="352" t="s">
        <v>25</v>
      </c>
      <c r="G122" s="470">
        <v>2450000</v>
      </c>
      <c r="H122" s="469" t="s">
        <v>1588</v>
      </c>
      <c r="I122" s="468" t="s">
        <v>1588</v>
      </c>
    </row>
    <row r="123" spans="1:9" ht="40.5" x14ac:dyDescent="0.3">
      <c r="A123" s="351" t="s">
        <v>1685</v>
      </c>
      <c r="B123" s="352" t="s">
        <v>1708</v>
      </c>
      <c r="C123" s="352" t="s">
        <v>1696</v>
      </c>
      <c r="D123" s="353" t="s">
        <v>1692</v>
      </c>
      <c r="E123" s="353" t="s">
        <v>1709</v>
      </c>
      <c r="F123" s="352" t="s">
        <v>25</v>
      </c>
      <c r="G123" s="470">
        <v>720000</v>
      </c>
      <c r="H123" s="469" t="s">
        <v>1588</v>
      </c>
      <c r="I123" s="468" t="s">
        <v>1588</v>
      </c>
    </row>
    <row r="124" spans="1:9" ht="40.5" x14ac:dyDescent="0.3">
      <c r="A124" s="351" t="s">
        <v>1685</v>
      </c>
      <c r="B124" s="352" t="s">
        <v>1710</v>
      </c>
      <c r="C124" s="352" t="s">
        <v>1696</v>
      </c>
      <c r="D124" s="353" t="s">
        <v>1711</v>
      </c>
      <c r="E124" s="353" t="s">
        <v>1712</v>
      </c>
      <c r="F124" s="352" t="s">
        <v>25</v>
      </c>
      <c r="G124" s="470">
        <v>1500000</v>
      </c>
      <c r="H124" s="469" t="s">
        <v>1588</v>
      </c>
      <c r="I124" s="468" t="s">
        <v>1588</v>
      </c>
    </row>
    <row r="125" spans="1:9" ht="40.5" x14ac:dyDescent="0.3">
      <c r="A125" s="351" t="s">
        <v>1685</v>
      </c>
      <c r="B125" s="352" t="s">
        <v>1713</v>
      </c>
      <c r="C125" s="352" t="s">
        <v>1696</v>
      </c>
      <c r="D125" s="353" t="s">
        <v>1688</v>
      </c>
      <c r="E125" s="353" t="s">
        <v>1714</v>
      </c>
      <c r="F125" s="352" t="s">
        <v>25</v>
      </c>
      <c r="G125" s="470">
        <v>5625000</v>
      </c>
      <c r="H125" s="469" t="s">
        <v>1588</v>
      </c>
      <c r="I125" s="468" t="s">
        <v>1588</v>
      </c>
    </row>
    <row r="126" spans="1:9" ht="40.5" x14ac:dyDescent="0.3">
      <c r="A126" s="351" t="s">
        <v>1685</v>
      </c>
      <c r="B126" s="352" t="s">
        <v>1715</v>
      </c>
      <c r="C126" s="352" t="s">
        <v>1716</v>
      </c>
      <c r="D126" s="353" t="s">
        <v>1688</v>
      </c>
      <c r="E126" s="353" t="s">
        <v>1717</v>
      </c>
      <c r="F126" s="352" t="s">
        <v>25</v>
      </c>
      <c r="G126" s="470">
        <v>500000</v>
      </c>
      <c r="H126" s="469" t="s">
        <v>1588</v>
      </c>
      <c r="I126" s="468" t="s">
        <v>1588</v>
      </c>
    </row>
    <row r="127" spans="1:9" ht="40.5" x14ac:dyDescent="0.3">
      <c r="A127" s="351" t="s">
        <v>1685</v>
      </c>
      <c r="B127" s="352" t="s">
        <v>1694</v>
      </c>
      <c r="C127" s="352" t="s">
        <v>1716</v>
      </c>
      <c r="D127" s="353" t="s">
        <v>1692</v>
      </c>
      <c r="E127" s="353" t="s">
        <v>1718</v>
      </c>
      <c r="F127" s="352" t="s">
        <v>25</v>
      </c>
      <c r="G127" s="470">
        <v>500000</v>
      </c>
      <c r="H127" s="469" t="s">
        <v>1588</v>
      </c>
      <c r="I127" s="468" t="s">
        <v>1588</v>
      </c>
    </row>
    <row r="128" spans="1:9" ht="40.5" x14ac:dyDescent="0.3">
      <c r="A128" s="351" t="s">
        <v>1685</v>
      </c>
      <c r="B128" s="352" t="s">
        <v>1702</v>
      </c>
      <c r="C128" s="352" t="s">
        <v>1716</v>
      </c>
      <c r="D128" s="353" t="s">
        <v>1688</v>
      </c>
      <c r="E128" s="353" t="s">
        <v>1719</v>
      </c>
      <c r="F128" s="352" t="s">
        <v>25</v>
      </c>
      <c r="G128" s="470">
        <v>500000</v>
      </c>
      <c r="H128" s="469" t="s">
        <v>1588</v>
      </c>
      <c r="I128" s="468" t="s">
        <v>1588</v>
      </c>
    </row>
    <row r="129" spans="1:9" ht="40.5" x14ac:dyDescent="0.3">
      <c r="A129" s="351" t="s">
        <v>1685</v>
      </c>
      <c r="B129" s="352" t="s">
        <v>1720</v>
      </c>
      <c r="C129" s="352" t="s">
        <v>1721</v>
      </c>
      <c r="D129" s="353" t="s">
        <v>1692</v>
      </c>
      <c r="E129" s="353" t="s">
        <v>1722</v>
      </c>
      <c r="F129" s="352" t="s">
        <v>25</v>
      </c>
      <c r="G129" s="470">
        <v>2500000</v>
      </c>
      <c r="H129" s="469" t="s">
        <v>1588</v>
      </c>
      <c r="I129" s="468" t="s">
        <v>1588</v>
      </c>
    </row>
    <row r="130" spans="1:9" ht="40.5" x14ac:dyDescent="0.3">
      <c r="A130" s="351" t="s">
        <v>1685</v>
      </c>
      <c r="B130" s="352" t="s">
        <v>1723</v>
      </c>
      <c r="C130" s="352" t="s">
        <v>1655</v>
      </c>
      <c r="D130" s="353" t="s">
        <v>1688</v>
      </c>
      <c r="E130" s="353" t="s">
        <v>1724</v>
      </c>
      <c r="F130" s="352" t="s">
        <v>25</v>
      </c>
      <c r="G130" s="470">
        <v>7074000</v>
      </c>
      <c r="H130" s="469" t="s">
        <v>1588</v>
      </c>
      <c r="I130" s="468" t="s">
        <v>1588</v>
      </c>
    </row>
    <row r="131" spans="1:9" ht="40.5" x14ac:dyDescent="0.3">
      <c r="A131" s="351" t="s">
        <v>1685</v>
      </c>
      <c r="B131" s="352" t="s">
        <v>1720</v>
      </c>
      <c r="C131" s="352" t="s">
        <v>1721</v>
      </c>
      <c r="D131" s="353" t="s">
        <v>1692</v>
      </c>
      <c r="E131" s="353" t="s">
        <v>1725</v>
      </c>
      <c r="F131" s="352" t="s">
        <v>25</v>
      </c>
      <c r="G131" s="470">
        <v>7383000</v>
      </c>
      <c r="H131" s="469" t="s">
        <v>1588</v>
      </c>
      <c r="I131" s="468" t="s">
        <v>1588</v>
      </c>
    </row>
    <row r="132" spans="1:9" ht="40.5" x14ac:dyDescent="0.3">
      <c r="A132" s="341" t="s">
        <v>1726</v>
      </c>
      <c r="B132" s="342" t="s">
        <v>1727</v>
      </c>
      <c r="C132" s="342" t="s">
        <v>2869</v>
      </c>
      <c r="D132" s="343" t="s">
        <v>1728</v>
      </c>
      <c r="E132" s="343" t="s">
        <v>1729</v>
      </c>
      <c r="F132" s="350">
        <v>43846</v>
      </c>
      <c r="G132" s="345">
        <v>540000</v>
      </c>
      <c r="H132" s="343" t="s">
        <v>1588</v>
      </c>
      <c r="I132" s="342" t="s">
        <v>1588</v>
      </c>
    </row>
    <row r="133" spans="1:9" ht="40.5" x14ac:dyDescent="0.3">
      <c r="A133" s="341" t="s">
        <v>1726</v>
      </c>
      <c r="B133" s="342" t="s">
        <v>1730</v>
      </c>
      <c r="C133" s="342" t="s">
        <v>2869</v>
      </c>
      <c r="D133" s="343" t="s">
        <v>1728</v>
      </c>
      <c r="E133" s="343" t="s">
        <v>1731</v>
      </c>
      <c r="F133" s="350">
        <v>43854</v>
      </c>
      <c r="G133" s="345">
        <v>500000</v>
      </c>
      <c r="H133" s="343" t="s">
        <v>1588</v>
      </c>
      <c r="I133" s="342" t="s">
        <v>1588</v>
      </c>
    </row>
    <row r="134" spans="1:9" ht="40.5" x14ac:dyDescent="0.3">
      <c r="A134" s="341" t="s">
        <v>1726</v>
      </c>
      <c r="B134" s="342" t="s">
        <v>1732</v>
      </c>
      <c r="C134" s="342" t="s">
        <v>2872</v>
      </c>
      <c r="D134" s="343" t="s">
        <v>1728</v>
      </c>
      <c r="E134" s="343" t="s">
        <v>1733</v>
      </c>
      <c r="F134" s="350">
        <v>43879</v>
      </c>
      <c r="G134" s="345">
        <v>817500</v>
      </c>
      <c r="H134" s="343" t="s">
        <v>1588</v>
      </c>
      <c r="I134" s="342" t="s">
        <v>1588</v>
      </c>
    </row>
    <row r="135" spans="1:9" ht="54" x14ac:dyDescent="0.3">
      <c r="A135" s="341" t="s">
        <v>1726</v>
      </c>
      <c r="B135" s="342" t="s">
        <v>1734</v>
      </c>
      <c r="C135" s="342" t="s">
        <v>2881</v>
      </c>
      <c r="D135" s="343" t="s">
        <v>1728</v>
      </c>
      <c r="E135" s="343" t="s">
        <v>1735</v>
      </c>
      <c r="F135" s="350">
        <v>43872</v>
      </c>
      <c r="G135" s="345">
        <v>1000000</v>
      </c>
      <c r="H135" s="343" t="s">
        <v>1588</v>
      </c>
      <c r="I135" s="342" t="s">
        <v>1588</v>
      </c>
    </row>
    <row r="136" spans="1:9" ht="40.5" x14ac:dyDescent="0.3">
      <c r="A136" s="341" t="s">
        <v>1726</v>
      </c>
      <c r="B136" s="342" t="s">
        <v>1736</v>
      </c>
      <c r="C136" s="342" t="s">
        <v>2872</v>
      </c>
      <c r="D136" s="343" t="s">
        <v>1728</v>
      </c>
      <c r="E136" s="343" t="s">
        <v>1737</v>
      </c>
      <c r="F136" s="350">
        <v>43875</v>
      </c>
      <c r="G136" s="345">
        <v>817500</v>
      </c>
      <c r="H136" s="343" t="s">
        <v>1588</v>
      </c>
      <c r="I136" s="342" t="s">
        <v>1588</v>
      </c>
    </row>
    <row r="137" spans="1:9" ht="40.5" x14ac:dyDescent="0.3">
      <c r="A137" s="341" t="s">
        <v>1726</v>
      </c>
      <c r="B137" s="342" t="s">
        <v>1730</v>
      </c>
      <c r="C137" s="342" t="s">
        <v>2869</v>
      </c>
      <c r="D137" s="343" t="s">
        <v>1728</v>
      </c>
      <c r="E137" s="343" t="s">
        <v>1738</v>
      </c>
      <c r="F137" s="350">
        <v>43881</v>
      </c>
      <c r="G137" s="345">
        <v>1000000</v>
      </c>
      <c r="H137" s="343" t="s">
        <v>1588</v>
      </c>
      <c r="I137" s="342" t="s">
        <v>1588</v>
      </c>
    </row>
    <row r="138" spans="1:9" ht="40.5" x14ac:dyDescent="0.3">
      <c r="A138" s="341" t="s">
        <v>1726</v>
      </c>
      <c r="B138" s="342" t="s">
        <v>2866</v>
      </c>
      <c r="C138" s="342" t="s">
        <v>2869</v>
      </c>
      <c r="D138" s="343" t="s">
        <v>1728</v>
      </c>
      <c r="E138" s="343" t="s">
        <v>1739</v>
      </c>
      <c r="F138" s="350">
        <v>43882</v>
      </c>
      <c r="G138" s="345">
        <v>1200000</v>
      </c>
      <c r="H138" s="343" t="s">
        <v>1588</v>
      </c>
      <c r="I138" s="342" t="s">
        <v>1588</v>
      </c>
    </row>
    <row r="139" spans="1:9" ht="40.5" x14ac:dyDescent="0.3">
      <c r="A139" s="341" t="s">
        <v>1726</v>
      </c>
      <c r="B139" s="342" t="s">
        <v>1740</v>
      </c>
      <c r="C139" s="342" t="s">
        <v>2867</v>
      </c>
      <c r="D139" s="343" t="s">
        <v>1728</v>
      </c>
      <c r="E139" s="343" t="s">
        <v>1741</v>
      </c>
      <c r="F139" s="350">
        <v>43882</v>
      </c>
      <c r="G139" s="345">
        <v>750000</v>
      </c>
      <c r="H139" s="343" t="s">
        <v>1588</v>
      </c>
      <c r="I139" s="342" t="s">
        <v>1588</v>
      </c>
    </row>
    <row r="140" spans="1:9" ht="27" x14ac:dyDescent="0.3">
      <c r="A140" s="341" t="s">
        <v>1726</v>
      </c>
      <c r="B140" s="342" t="s">
        <v>1730</v>
      </c>
      <c r="C140" s="342" t="s">
        <v>2867</v>
      </c>
      <c r="D140" s="343" t="s">
        <v>1728</v>
      </c>
      <c r="E140" s="343" t="s">
        <v>1742</v>
      </c>
      <c r="F140" s="350">
        <v>43895</v>
      </c>
      <c r="G140" s="345">
        <v>2000000</v>
      </c>
      <c r="H140" s="343" t="s">
        <v>1588</v>
      </c>
      <c r="I140" s="342" t="s">
        <v>1588</v>
      </c>
    </row>
    <row r="141" spans="1:9" ht="40.5" x14ac:dyDescent="0.3">
      <c r="A141" s="341" t="s">
        <v>1726</v>
      </c>
      <c r="B141" s="342" t="s">
        <v>1730</v>
      </c>
      <c r="C141" s="342" t="s">
        <v>2869</v>
      </c>
      <c r="D141" s="343" t="s">
        <v>1728</v>
      </c>
      <c r="E141" s="343" t="s">
        <v>1743</v>
      </c>
      <c r="F141" s="350">
        <v>43894</v>
      </c>
      <c r="G141" s="345">
        <v>500000</v>
      </c>
      <c r="H141" s="343" t="s">
        <v>1588</v>
      </c>
      <c r="I141" s="342" t="s">
        <v>1588</v>
      </c>
    </row>
    <row r="142" spans="1:9" ht="40.5" x14ac:dyDescent="0.3">
      <c r="A142" s="341" t="s">
        <v>1726</v>
      </c>
      <c r="B142" s="342" t="s">
        <v>1744</v>
      </c>
      <c r="C142" s="342" t="s">
        <v>2881</v>
      </c>
      <c r="D142" s="343" t="s">
        <v>1728</v>
      </c>
      <c r="E142" s="343" t="s">
        <v>1745</v>
      </c>
      <c r="F142" s="350">
        <v>43910</v>
      </c>
      <c r="G142" s="345">
        <v>1000000</v>
      </c>
      <c r="H142" s="343" t="s">
        <v>1588</v>
      </c>
      <c r="I142" s="342" t="s">
        <v>1588</v>
      </c>
    </row>
    <row r="143" spans="1:9" ht="27" x14ac:dyDescent="0.3">
      <c r="A143" s="341" t="s">
        <v>1726</v>
      </c>
      <c r="B143" s="342" t="s">
        <v>1746</v>
      </c>
      <c r="C143" s="342" t="s">
        <v>2869</v>
      </c>
      <c r="D143" s="343" t="s">
        <v>1728</v>
      </c>
      <c r="E143" s="343" t="s">
        <v>1747</v>
      </c>
      <c r="F143" s="350">
        <v>43910</v>
      </c>
      <c r="G143" s="345">
        <v>1195000</v>
      </c>
      <c r="H143" s="343" t="s">
        <v>1588</v>
      </c>
      <c r="I143" s="342" t="s">
        <v>1588</v>
      </c>
    </row>
    <row r="144" spans="1:9" ht="27" x14ac:dyDescent="0.3">
      <c r="A144" s="341" t="s">
        <v>1726</v>
      </c>
      <c r="B144" s="342" t="s">
        <v>1748</v>
      </c>
      <c r="C144" s="342" t="s">
        <v>2869</v>
      </c>
      <c r="D144" s="343" t="s">
        <v>1728</v>
      </c>
      <c r="E144" s="343" t="s">
        <v>1747</v>
      </c>
      <c r="F144" s="350">
        <v>43910</v>
      </c>
      <c r="G144" s="345">
        <v>1245000</v>
      </c>
      <c r="H144" s="343" t="s">
        <v>1588</v>
      </c>
      <c r="I144" s="342" t="s">
        <v>1588</v>
      </c>
    </row>
    <row r="145" spans="1:9" ht="27" x14ac:dyDescent="0.3">
      <c r="A145" s="341" t="s">
        <v>1726</v>
      </c>
      <c r="B145" s="342" t="s">
        <v>1749</v>
      </c>
      <c r="C145" s="342" t="s">
        <v>2869</v>
      </c>
      <c r="D145" s="343" t="s">
        <v>1728</v>
      </c>
      <c r="E145" s="343" t="s">
        <v>1750</v>
      </c>
      <c r="F145" s="350">
        <v>43958</v>
      </c>
      <c r="G145" s="345">
        <v>800000</v>
      </c>
      <c r="H145" s="343" t="s">
        <v>1588</v>
      </c>
      <c r="I145" s="342" t="s">
        <v>1588</v>
      </c>
    </row>
    <row r="146" spans="1:9" ht="27" x14ac:dyDescent="0.3">
      <c r="A146" s="341" t="s">
        <v>1726</v>
      </c>
      <c r="B146" s="342" t="s">
        <v>1751</v>
      </c>
      <c r="C146" s="342" t="s">
        <v>2869</v>
      </c>
      <c r="D146" s="343" t="s">
        <v>1728</v>
      </c>
      <c r="E146" s="343" t="s">
        <v>1747</v>
      </c>
      <c r="F146" s="350">
        <v>43957</v>
      </c>
      <c r="G146" s="345">
        <v>1067500</v>
      </c>
      <c r="H146" s="343" t="s">
        <v>1588</v>
      </c>
      <c r="I146" s="342" t="s">
        <v>1588</v>
      </c>
    </row>
    <row r="147" spans="1:9" ht="27" x14ac:dyDescent="0.3">
      <c r="A147" s="341" t="s">
        <v>1726</v>
      </c>
      <c r="B147" s="342" t="s">
        <v>1727</v>
      </c>
      <c r="C147" s="342" t="s">
        <v>2869</v>
      </c>
      <c r="D147" s="343" t="s">
        <v>1728</v>
      </c>
      <c r="E147" s="343" t="s">
        <v>1752</v>
      </c>
      <c r="F147" s="350">
        <v>43957</v>
      </c>
      <c r="G147" s="345">
        <v>2000000</v>
      </c>
      <c r="H147" s="343" t="s">
        <v>1588</v>
      </c>
      <c r="I147" s="342" t="s">
        <v>1588</v>
      </c>
    </row>
    <row r="148" spans="1:9" ht="27" x14ac:dyDescent="0.3">
      <c r="A148" s="341" t="s">
        <v>1726</v>
      </c>
      <c r="B148" s="342" t="s">
        <v>1753</v>
      </c>
      <c r="C148" s="342" t="s">
        <v>2869</v>
      </c>
      <c r="D148" s="343" t="s">
        <v>1728</v>
      </c>
      <c r="E148" s="343" t="s">
        <v>1754</v>
      </c>
      <c r="F148" s="350">
        <v>43956</v>
      </c>
      <c r="G148" s="345">
        <v>15000000</v>
      </c>
      <c r="H148" s="343" t="s">
        <v>1588</v>
      </c>
      <c r="I148" s="342" t="s">
        <v>1588</v>
      </c>
    </row>
    <row r="149" spans="1:9" ht="54" x14ac:dyDescent="0.3">
      <c r="A149" s="341" t="s">
        <v>1726</v>
      </c>
      <c r="B149" s="342" t="s">
        <v>1755</v>
      </c>
      <c r="C149" s="342" t="s">
        <v>2869</v>
      </c>
      <c r="D149" s="343" t="s">
        <v>1728</v>
      </c>
      <c r="E149" s="343" t="s">
        <v>1756</v>
      </c>
      <c r="F149" s="350">
        <v>44026</v>
      </c>
      <c r="G149" s="345">
        <v>3435000</v>
      </c>
      <c r="H149" s="343" t="s">
        <v>1588</v>
      </c>
      <c r="I149" s="342" t="s">
        <v>1588</v>
      </c>
    </row>
    <row r="150" spans="1:9" ht="54" x14ac:dyDescent="0.3">
      <c r="A150" s="341" t="s">
        <v>1726</v>
      </c>
      <c r="B150" s="342" t="s">
        <v>1730</v>
      </c>
      <c r="C150" s="342" t="s">
        <v>2869</v>
      </c>
      <c r="D150" s="343" t="s">
        <v>1728</v>
      </c>
      <c r="E150" s="343" t="s">
        <v>1757</v>
      </c>
      <c r="F150" s="350">
        <v>44013</v>
      </c>
      <c r="G150" s="345">
        <v>900000</v>
      </c>
      <c r="H150" s="343" t="s">
        <v>1588</v>
      </c>
      <c r="I150" s="342" t="s">
        <v>1588</v>
      </c>
    </row>
    <row r="151" spans="1:9" ht="40.5" x14ac:dyDescent="0.3">
      <c r="A151" s="341" t="s">
        <v>1726</v>
      </c>
      <c r="B151" s="342" t="s">
        <v>1730</v>
      </c>
      <c r="C151" s="342" t="s">
        <v>2883</v>
      </c>
      <c r="D151" s="343" t="s">
        <v>1728</v>
      </c>
      <c r="E151" s="343" t="s">
        <v>1758</v>
      </c>
      <c r="F151" s="350">
        <v>44056</v>
      </c>
      <c r="G151" s="345">
        <v>12330000</v>
      </c>
      <c r="H151" s="343" t="s">
        <v>1588</v>
      </c>
      <c r="I151" s="342" t="s">
        <v>1588</v>
      </c>
    </row>
    <row r="152" spans="1:9" ht="40.5" x14ac:dyDescent="0.3">
      <c r="A152" s="341" t="s">
        <v>1726</v>
      </c>
      <c r="B152" s="342" t="s">
        <v>1734</v>
      </c>
      <c r="C152" s="342" t="s">
        <v>2875</v>
      </c>
      <c r="D152" s="343" t="s">
        <v>1728</v>
      </c>
      <c r="E152" s="343" t="s">
        <v>1759</v>
      </c>
      <c r="F152" s="350">
        <v>44168</v>
      </c>
      <c r="G152" s="345">
        <v>1500000</v>
      </c>
      <c r="H152" s="343" t="s">
        <v>1588</v>
      </c>
      <c r="I152" s="342" t="s">
        <v>1588</v>
      </c>
    </row>
    <row r="153" spans="1:9" ht="54" x14ac:dyDescent="0.3">
      <c r="A153" s="355" t="s">
        <v>1760</v>
      </c>
      <c r="B153" s="356" t="s">
        <v>1194</v>
      </c>
      <c r="C153" s="357" t="s">
        <v>1589</v>
      </c>
      <c r="D153" s="356" t="s">
        <v>1267</v>
      </c>
      <c r="E153" s="356" t="s">
        <v>1268</v>
      </c>
      <c r="F153" s="358">
        <v>43875</v>
      </c>
      <c r="G153" s="359">
        <v>74900</v>
      </c>
      <c r="H153" s="356" t="s">
        <v>728</v>
      </c>
      <c r="I153" s="357" t="s">
        <v>1588</v>
      </c>
    </row>
    <row r="154" spans="1:9" ht="54" x14ac:dyDescent="0.3">
      <c r="A154" s="355" t="s">
        <v>1760</v>
      </c>
      <c r="B154" s="356" t="s">
        <v>1195</v>
      </c>
      <c r="C154" s="357" t="s">
        <v>2867</v>
      </c>
      <c r="D154" s="356" t="s">
        <v>1267</v>
      </c>
      <c r="E154" s="356" t="s">
        <v>1269</v>
      </c>
      <c r="F154" s="358">
        <v>43890</v>
      </c>
      <c r="G154" s="359">
        <v>150000</v>
      </c>
      <c r="H154" s="356" t="s">
        <v>728</v>
      </c>
      <c r="I154" s="357" t="s">
        <v>1588</v>
      </c>
    </row>
    <row r="155" spans="1:9" ht="54" x14ac:dyDescent="0.3">
      <c r="A155" s="355" t="s">
        <v>1760</v>
      </c>
      <c r="B155" s="356" t="s">
        <v>1196</v>
      </c>
      <c r="C155" s="357" t="s">
        <v>2868</v>
      </c>
      <c r="D155" s="356" t="s">
        <v>1267</v>
      </c>
      <c r="E155" s="356" t="s">
        <v>1270</v>
      </c>
      <c r="F155" s="358">
        <v>43891</v>
      </c>
      <c r="G155" s="359">
        <v>589102</v>
      </c>
      <c r="H155" s="356" t="s">
        <v>728</v>
      </c>
      <c r="I155" s="357" t="s">
        <v>1588</v>
      </c>
    </row>
    <row r="156" spans="1:9" ht="54" x14ac:dyDescent="0.3">
      <c r="A156" s="355" t="s">
        <v>1760</v>
      </c>
      <c r="B156" s="356" t="s">
        <v>1197</v>
      </c>
      <c r="C156" s="357" t="s">
        <v>2869</v>
      </c>
      <c r="D156" s="356" t="s">
        <v>1267</v>
      </c>
      <c r="E156" s="356" t="s">
        <v>1271</v>
      </c>
      <c r="F156" s="358">
        <v>43961</v>
      </c>
      <c r="G156" s="359">
        <v>364000</v>
      </c>
      <c r="H156" s="356" t="s">
        <v>728</v>
      </c>
      <c r="I156" s="357" t="s">
        <v>1588</v>
      </c>
    </row>
    <row r="157" spans="1:9" ht="54" x14ac:dyDescent="0.3">
      <c r="A157" s="355" t="s">
        <v>1760</v>
      </c>
      <c r="B157" s="356" t="s">
        <v>1196</v>
      </c>
      <c r="C157" s="357" t="s">
        <v>2868</v>
      </c>
      <c r="D157" s="356" t="s">
        <v>1267</v>
      </c>
      <c r="E157" s="356" t="s">
        <v>1272</v>
      </c>
      <c r="F157" s="358">
        <v>43963</v>
      </c>
      <c r="G157" s="359">
        <v>2244000</v>
      </c>
      <c r="H157" s="356" t="s">
        <v>728</v>
      </c>
      <c r="I157" s="357" t="s">
        <v>1588</v>
      </c>
    </row>
    <row r="158" spans="1:9" ht="54" x14ac:dyDescent="0.3">
      <c r="A158" s="355" t="s">
        <v>1760</v>
      </c>
      <c r="B158" s="356" t="s">
        <v>1198</v>
      </c>
      <c r="C158" s="357" t="s">
        <v>2870</v>
      </c>
      <c r="D158" s="356" t="s">
        <v>1267</v>
      </c>
      <c r="E158" s="356" t="s">
        <v>1273</v>
      </c>
      <c r="F158" s="358">
        <v>44021</v>
      </c>
      <c r="G158" s="359">
        <v>365785</v>
      </c>
      <c r="H158" s="356" t="s">
        <v>728</v>
      </c>
      <c r="I158" s="357" t="s">
        <v>1588</v>
      </c>
    </row>
    <row r="159" spans="1:9" ht="54" x14ac:dyDescent="0.3">
      <c r="A159" s="355" t="s">
        <v>1760</v>
      </c>
      <c r="B159" s="356" t="s">
        <v>1199</v>
      </c>
      <c r="C159" s="357" t="s">
        <v>2869</v>
      </c>
      <c r="D159" s="356" t="s">
        <v>1267</v>
      </c>
      <c r="E159" s="356" t="s">
        <v>1274</v>
      </c>
      <c r="F159" s="358">
        <v>43977</v>
      </c>
      <c r="G159" s="359">
        <v>100000</v>
      </c>
      <c r="H159" s="356" t="s">
        <v>728</v>
      </c>
      <c r="I159" s="357" t="s">
        <v>1588</v>
      </c>
    </row>
    <row r="160" spans="1:9" ht="54" x14ac:dyDescent="0.3">
      <c r="A160" s="355" t="s">
        <v>1760</v>
      </c>
      <c r="B160" s="356" t="s">
        <v>1200</v>
      </c>
      <c r="C160" s="357" t="s">
        <v>2871</v>
      </c>
      <c r="D160" s="356" t="s">
        <v>1267</v>
      </c>
      <c r="E160" s="356" t="s">
        <v>1275</v>
      </c>
      <c r="F160" s="358">
        <v>43978</v>
      </c>
      <c r="G160" s="359">
        <v>24500000</v>
      </c>
      <c r="H160" s="356" t="s">
        <v>728</v>
      </c>
      <c r="I160" s="357" t="s">
        <v>1588</v>
      </c>
    </row>
    <row r="161" spans="1:9" ht="54" x14ac:dyDescent="0.3">
      <c r="A161" s="355" t="s">
        <v>1760</v>
      </c>
      <c r="B161" s="356" t="s">
        <v>1201</v>
      </c>
      <c r="C161" s="357" t="s">
        <v>2869</v>
      </c>
      <c r="D161" s="356" t="s">
        <v>1267</v>
      </c>
      <c r="E161" s="356" t="s">
        <v>1276</v>
      </c>
      <c r="F161" s="358">
        <v>44032</v>
      </c>
      <c r="G161" s="359">
        <v>200000</v>
      </c>
      <c r="H161" s="356" t="s">
        <v>728</v>
      </c>
      <c r="I161" s="357" t="s">
        <v>1588</v>
      </c>
    </row>
    <row r="162" spans="1:9" ht="94.5" x14ac:dyDescent="0.3">
      <c r="A162" s="355" t="s">
        <v>1760</v>
      </c>
      <c r="B162" s="356" t="s">
        <v>1202</v>
      </c>
      <c r="C162" s="357" t="s">
        <v>2872</v>
      </c>
      <c r="D162" s="356" t="s">
        <v>1267</v>
      </c>
      <c r="E162" s="356" t="s">
        <v>1277</v>
      </c>
      <c r="F162" s="358">
        <v>44034</v>
      </c>
      <c r="G162" s="359">
        <v>1000000</v>
      </c>
      <c r="H162" s="356" t="s">
        <v>728</v>
      </c>
      <c r="I162" s="357" t="s">
        <v>1588</v>
      </c>
    </row>
    <row r="163" spans="1:9" ht="54" x14ac:dyDescent="0.3">
      <c r="A163" s="355" t="s">
        <v>1760</v>
      </c>
      <c r="B163" s="356" t="s">
        <v>1203</v>
      </c>
      <c r="C163" s="357" t="s">
        <v>2872</v>
      </c>
      <c r="D163" s="356" t="s">
        <v>1267</v>
      </c>
      <c r="E163" s="356" t="s">
        <v>1278</v>
      </c>
      <c r="F163" s="358">
        <v>44041</v>
      </c>
      <c r="G163" s="359">
        <v>500000</v>
      </c>
      <c r="H163" s="356" t="s">
        <v>728</v>
      </c>
      <c r="I163" s="357" t="s">
        <v>1588</v>
      </c>
    </row>
    <row r="164" spans="1:9" ht="54" x14ac:dyDescent="0.3">
      <c r="A164" s="355" t="s">
        <v>1760</v>
      </c>
      <c r="B164" s="356" t="s">
        <v>1204</v>
      </c>
      <c r="C164" s="357" t="s">
        <v>2869</v>
      </c>
      <c r="D164" s="356" t="s">
        <v>1267</v>
      </c>
      <c r="E164" s="356" t="s">
        <v>1279</v>
      </c>
      <c r="F164" s="358">
        <v>44058</v>
      </c>
      <c r="G164" s="359">
        <v>300000</v>
      </c>
      <c r="H164" s="356" t="s">
        <v>728</v>
      </c>
      <c r="I164" s="357" t="s">
        <v>1588</v>
      </c>
    </row>
    <row r="165" spans="1:9" ht="54" x14ac:dyDescent="0.3">
      <c r="A165" s="355" t="s">
        <v>1760</v>
      </c>
      <c r="B165" s="356" t="s">
        <v>1205</v>
      </c>
      <c r="C165" s="357" t="s">
        <v>2873</v>
      </c>
      <c r="D165" s="356" t="s">
        <v>1267</v>
      </c>
      <c r="E165" s="356" t="s">
        <v>1280</v>
      </c>
      <c r="F165" s="358">
        <v>44114</v>
      </c>
      <c r="G165" s="359">
        <v>2596944</v>
      </c>
      <c r="H165" s="356" t="s">
        <v>728</v>
      </c>
      <c r="I165" s="357" t="s">
        <v>1588</v>
      </c>
    </row>
    <row r="166" spans="1:9" ht="54" x14ac:dyDescent="0.3">
      <c r="A166" s="355" t="s">
        <v>1760</v>
      </c>
      <c r="B166" s="356" t="s">
        <v>1206</v>
      </c>
      <c r="C166" s="357" t="s">
        <v>2874</v>
      </c>
      <c r="D166" s="356" t="s">
        <v>1267</v>
      </c>
      <c r="E166" s="356" t="s">
        <v>1281</v>
      </c>
      <c r="F166" s="358">
        <v>44117</v>
      </c>
      <c r="G166" s="359">
        <v>1500000</v>
      </c>
      <c r="H166" s="356" t="s">
        <v>728</v>
      </c>
      <c r="I166" s="357" t="s">
        <v>1588</v>
      </c>
    </row>
    <row r="167" spans="1:9" ht="54" x14ac:dyDescent="0.3">
      <c r="A167" s="355" t="s">
        <v>1760</v>
      </c>
      <c r="B167" s="356" t="s">
        <v>1207</v>
      </c>
      <c r="C167" s="357" t="s">
        <v>2873</v>
      </c>
      <c r="D167" s="356" t="s">
        <v>1267</v>
      </c>
      <c r="E167" s="356" t="s">
        <v>1282</v>
      </c>
      <c r="F167" s="358">
        <v>44159</v>
      </c>
      <c r="G167" s="359">
        <v>500000</v>
      </c>
      <c r="H167" s="356" t="s">
        <v>728</v>
      </c>
      <c r="I167" s="357" t="s">
        <v>1588</v>
      </c>
    </row>
    <row r="168" spans="1:9" ht="54" x14ac:dyDescent="0.3">
      <c r="A168" s="355" t="s">
        <v>1760</v>
      </c>
      <c r="B168" s="356" t="s">
        <v>1208</v>
      </c>
      <c r="C168" s="357" t="s">
        <v>2873</v>
      </c>
      <c r="D168" s="356" t="s">
        <v>1267</v>
      </c>
      <c r="E168" s="356" t="s">
        <v>1268</v>
      </c>
      <c r="F168" s="358">
        <v>44144</v>
      </c>
      <c r="G168" s="359">
        <v>92500</v>
      </c>
      <c r="H168" s="356" t="s">
        <v>728</v>
      </c>
      <c r="I168" s="357" t="s">
        <v>1588</v>
      </c>
    </row>
    <row r="169" spans="1:9" ht="81" x14ac:dyDescent="0.3">
      <c r="A169" s="355" t="s">
        <v>1760</v>
      </c>
      <c r="B169" s="356" t="s">
        <v>1209</v>
      </c>
      <c r="C169" s="357" t="s">
        <v>2875</v>
      </c>
      <c r="D169" s="356" t="s">
        <v>1267</v>
      </c>
      <c r="E169" s="356" t="s">
        <v>1283</v>
      </c>
      <c r="F169" s="358">
        <v>44159</v>
      </c>
      <c r="G169" s="359">
        <v>1000000</v>
      </c>
      <c r="H169" s="356" t="s">
        <v>728</v>
      </c>
      <c r="I169" s="357" t="s">
        <v>1588</v>
      </c>
    </row>
    <row r="170" spans="1:9" ht="54" x14ac:dyDescent="0.3">
      <c r="A170" s="355" t="s">
        <v>1760</v>
      </c>
      <c r="B170" s="356" t="s">
        <v>1210</v>
      </c>
      <c r="C170" s="357" t="s">
        <v>2869</v>
      </c>
      <c r="D170" s="356" t="s">
        <v>1267</v>
      </c>
      <c r="E170" s="356" t="s">
        <v>1284</v>
      </c>
      <c r="F170" s="358">
        <v>44159</v>
      </c>
      <c r="G170" s="359">
        <v>500000</v>
      </c>
      <c r="H170" s="356" t="s">
        <v>728</v>
      </c>
      <c r="I170" s="357" t="s">
        <v>1588</v>
      </c>
    </row>
    <row r="171" spans="1:9" ht="54" x14ac:dyDescent="0.3">
      <c r="A171" s="355" t="s">
        <v>1760</v>
      </c>
      <c r="B171" s="356" t="s">
        <v>1211</v>
      </c>
      <c r="C171" s="357" t="s">
        <v>2869</v>
      </c>
      <c r="D171" s="356" t="s">
        <v>1267</v>
      </c>
      <c r="E171" s="356" t="s">
        <v>1285</v>
      </c>
      <c r="F171" s="358">
        <v>44116</v>
      </c>
      <c r="G171" s="359">
        <v>300000</v>
      </c>
      <c r="H171" s="356" t="s">
        <v>728</v>
      </c>
      <c r="I171" s="357" t="s">
        <v>1588</v>
      </c>
    </row>
    <row r="172" spans="1:9" ht="54" x14ac:dyDescent="0.3">
      <c r="A172" s="355" t="s">
        <v>1760</v>
      </c>
      <c r="B172" s="356" t="s">
        <v>1212</v>
      </c>
      <c r="C172" s="357" t="s">
        <v>2870</v>
      </c>
      <c r="D172" s="356" t="s">
        <v>1267</v>
      </c>
      <c r="E172" s="356" t="s">
        <v>1286</v>
      </c>
      <c r="F172" s="358">
        <v>44186</v>
      </c>
      <c r="G172" s="359">
        <v>1114500</v>
      </c>
      <c r="H172" s="356" t="s">
        <v>728</v>
      </c>
      <c r="I172" s="357" t="s">
        <v>1588</v>
      </c>
    </row>
    <row r="173" spans="1:9" ht="67.5" x14ac:dyDescent="0.3">
      <c r="A173" s="355" t="s">
        <v>1760</v>
      </c>
      <c r="B173" s="356" t="s">
        <v>1213</v>
      </c>
      <c r="C173" s="357" t="s">
        <v>2874</v>
      </c>
      <c r="D173" s="356" t="s">
        <v>1267</v>
      </c>
      <c r="E173" s="356" t="s">
        <v>1287</v>
      </c>
      <c r="F173" s="358">
        <v>44190</v>
      </c>
      <c r="G173" s="359">
        <v>200000</v>
      </c>
      <c r="H173" s="356" t="s">
        <v>728</v>
      </c>
      <c r="I173" s="357" t="s">
        <v>1588</v>
      </c>
    </row>
    <row r="174" spans="1:9" ht="54" x14ac:dyDescent="0.3">
      <c r="A174" s="355" t="s">
        <v>1760</v>
      </c>
      <c r="B174" s="356" t="s">
        <v>1214</v>
      </c>
      <c r="C174" s="357" t="s">
        <v>2869</v>
      </c>
      <c r="D174" s="356" t="s">
        <v>1267</v>
      </c>
      <c r="E174" s="356" t="s">
        <v>1288</v>
      </c>
      <c r="F174" s="358">
        <v>44190</v>
      </c>
      <c r="G174" s="359">
        <v>300000</v>
      </c>
      <c r="H174" s="356" t="s">
        <v>728</v>
      </c>
      <c r="I174" s="357" t="s">
        <v>1588</v>
      </c>
    </row>
    <row r="175" spans="1:9" ht="81" x14ac:dyDescent="0.3">
      <c r="A175" s="355" t="s">
        <v>1760</v>
      </c>
      <c r="B175" s="356" t="s">
        <v>1215</v>
      </c>
      <c r="C175" s="357" t="s">
        <v>2875</v>
      </c>
      <c r="D175" s="356" t="s">
        <v>1267</v>
      </c>
      <c r="E175" s="356" t="s">
        <v>1289</v>
      </c>
      <c r="F175" s="358">
        <v>44176</v>
      </c>
      <c r="G175" s="359">
        <v>300000</v>
      </c>
      <c r="H175" s="356" t="s">
        <v>728</v>
      </c>
      <c r="I175" s="357" t="s">
        <v>1588</v>
      </c>
    </row>
    <row r="176" spans="1:9" ht="54" x14ac:dyDescent="0.3">
      <c r="A176" s="355" t="s">
        <v>1760</v>
      </c>
      <c r="B176" s="356" t="s">
        <v>1216</v>
      </c>
      <c r="C176" s="357" t="s">
        <v>2871</v>
      </c>
      <c r="D176" s="356" t="s">
        <v>1267</v>
      </c>
      <c r="E176" s="356" t="s">
        <v>1290</v>
      </c>
      <c r="F176" s="358">
        <v>43978</v>
      </c>
      <c r="G176" s="359">
        <v>24500000</v>
      </c>
      <c r="H176" s="356" t="s">
        <v>728</v>
      </c>
      <c r="I176" s="357" t="s">
        <v>1588</v>
      </c>
    </row>
    <row r="177" spans="1:9" ht="54" x14ac:dyDescent="0.3">
      <c r="A177" s="355" t="s">
        <v>1760</v>
      </c>
      <c r="B177" s="356" t="s">
        <v>1217</v>
      </c>
      <c r="C177" s="357" t="s">
        <v>2869</v>
      </c>
      <c r="D177" s="356" t="s">
        <v>1267</v>
      </c>
      <c r="E177" s="356" t="s">
        <v>1291</v>
      </c>
      <c r="F177" s="358">
        <v>44000</v>
      </c>
      <c r="G177" s="359">
        <v>2500000</v>
      </c>
      <c r="H177" s="356" t="s">
        <v>728</v>
      </c>
      <c r="I177" s="357" t="s">
        <v>1588</v>
      </c>
    </row>
    <row r="178" spans="1:9" ht="54" x14ac:dyDescent="0.3">
      <c r="A178" s="355" t="s">
        <v>1760</v>
      </c>
      <c r="B178" s="356" t="s">
        <v>1217</v>
      </c>
      <c r="C178" s="357" t="s">
        <v>2869</v>
      </c>
      <c r="D178" s="356" t="s">
        <v>1267</v>
      </c>
      <c r="E178" s="356" t="s">
        <v>1292</v>
      </c>
      <c r="F178" s="358">
        <v>44155</v>
      </c>
      <c r="G178" s="359">
        <v>2500000</v>
      </c>
      <c r="H178" s="356" t="s">
        <v>728</v>
      </c>
      <c r="I178" s="357" t="s">
        <v>1588</v>
      </c>
    </row>
    <row r="179" spans="1:9" ht="54" x14ac:dyDescent="0.3">
      <c r="A179" s="355" t="s">
        <v>1760</v>
      </c>
      <c r="B179" s="356" t="s">
        <v>1217</v>
      </c>
      <c r="C179" s="357" t="s">
        <v>2869</v>
      </c>
      <c r="D179" s="356" t="s">
        <v>1267</v>
      </c>
      <c r="E179" s="356" t="s">
        <v>1293</v>
      </c>
      <c r="F179" s="358">
        <v>44179</v>
      </c>
      <c r="G179" s="359">
        <v>2500000</v>
      </c>
      <c r="H179" s="356" t="s">
        <v>728</v>
      </c>
      <c r="I179" s="357" t="s">
        <v>1588</v>
      </c>
    </row>
    <row r="180" spans="1:9" ht="40.5" x14ac:dyDescent="0.3">
      <c r="A180" s="341" t="s">
        <v>1761</v>
      </c>
      <c r="B180" s="342" t="s">
        <v>1762</v>
      </c>
      <c r="C180" s="342" t="s">
        <v>2869</v>
      </c>
      <c r="D180" s="343" t="s">
        <v>1763</v>
      </c>
      <c r="E180" s="343" t="s">
        <v>1764</v>
      </c>
      <c r="F180" s="342">
        <v>2020</v>
      </c>
      <c r="G180" s="345">
        <v>26644900</v>
      </c>
      <c r="H180" s="343" t="s">
        <v>1588</v>
      </c>
      <c r="I180" s="342" t="s">
        <v>1588</v>
      </c>
    </row>
    <row r="181" spans="1:9" ht="54" x14ac:dyDescent="0.3">
      <c r="A181" s="341" t="s">
        <v>1761</v>
      </c>
      <c r="B181" s="342" t="s">
        <v>1762</v>
      </c>
      <c r="C181" s="342" t="s">
        <v>2868</v>
      </c>
      <c r="D181" s="343" t="s">
        <v>1765</v>
      </c>
      <c r="E181" s="343" t="s">
        <v>1766</v>
      </c>
      <c r="F181" s="342">
        <v>2020</v>
      </c>
      <c r="G181" s="345">
        <v>9104500</v>
      </c>
      <c r="H181" s="343" t="s">
        <v>1588</v>
      </c>
      <c r="I181" s="342" t="s">
        <v>1588</v>
      </c>
    </row>
    <row r="182" spans="1:9" ht="27" x14ac:dyDescent="0.3">
      <c r="A182" s="341" t="s">
        <v>1761</v>
      </c>
      <c r="B182" s="342" t="s">
        <v>1767</v>
      </c>
      <c r="C182" s="342" t="s">
        <v>2874</v>
      </c>
      <c r="D182" s="343" t="s">
        <v>1768</v>
      </c>
      <c r="E182" s="343" t="s">
        <v>1769</v>
      </c>
      <c r="F182" s="342">
        <v>2020</v>
      </c>
      <c r="G182" s="345">
        <v>1886400</v>
      </c>
      <c r="H182" s="343" t="s">
        <v>1588</v>
      </c>
      <c r="I182" s="342" t="s">
        <v>1588</v>
      </c>
    </row>
    <row r="183" spans="1:9" ht="27" x14ac:dyDescent="0.3">
      <c r="A183" s="341" t="s">
        <v>1761</v>
      </c>
      <c r="B183" s="342" t="s">
        <v>1770</v>
      </c>
      <c r="C183" s="342" t="s">
        <v>2876</v>
      </c>
      <c r="D183" s="343" t="s">
        <v>1771</v>
      </c>
      <c r="E183" s="343" t="s">
        <v>1772</v>
      </c>
      <c r="F183" s="342">
        <v>2020</v>
      </c>
      <c r="G183" s="345">
        <v>26920121</v>
      </c>
      <c r="H183" s="343" t="s">
        <v>1588</v>
      </c>
      <c r="I183" s="342" t="s">
        <v>1588</v>
      </c>
    </row>
    <row r="184" spans="1:9" ht="27" x14ac:dyDescent="0.3">
      <c r="A184" s="341" t="s">
        <v>1761</v>
      </c>
      <c r="B184" s="342" t="s">
        <v>1770</v>
      </c>
      <c r="C184" s="342" t="s">
        <v>2877</v>
      </c>
      <c r="D184" s="343" t="s">
        <v>1773</v>
      </c>
      <c r="E184" s="343" t="s">
        <v>1774</v>
      </c>
      <c r="F184" s="342">
        <v>2020</v>
      </c>
      <c r="G184" s="345">
        <v>610800</v>
      </c>
      <c r="H184" s="343" t="s">
        <v>1588</v>
      </c>
      <c r="I184" s="342" t="s">
        <v>1588</v>
      </c>
    </row>
    <row r="185" spans="1:9" ht="27" x14ac:dyDescent="0.3">
      <c r="A185" s="341" t="s">
        <v>1761</v>
      </c>
      <c r="B185" s="342" t="s">
        <v>1770</v>
      </c>
      <c r="C185" s="342" t="s">
        <v>2877</v>
      </c>
      <c r="D185" s="343" t="s">
        <v>1773</v>
      </c>
      <c r="E185" s="343" t="s">
        <v>1775</v>
      </c>
      <c r="F185" s="342">
        <v>2020</v>
      </c>
      <c r="G185" s="345">
        <v>2236600</v>
      </c>
      <c r="H185" s="343" t="s">
        <v>1588</v>
      </c>
      <c r="I185" s="342" t="s">
        <v>1588</v>
      </c>
    </row>
    <row r="186" spans="1:9" ht="27" x14ac:dyDescent="0.3">
      <c r="A186" s="341" t="s">
        <v>1761</v>
      </c>
      <c r="B186" s="342" t="s">
        <v>1776</v>
      </c>
      <c r="C186" s="342" t="s">
        <v>2871</v>
      </c>
      <c r="D186" s="343" t="s">
        <v>1773</v>
      </c>
      <c r="E186" s="343" t="s">
        <v>1777</v>
      </c>
      <c r="F186" s="342">
        <v>2020</v>
      </c>
      <c r="G186" s="345">
        <v>41518500</v>
      </c>
      <c r="H186" s="343" t="s">
        <v>1588</v>
      </c>
      <c r="I186" s="342" t="s">
        <v>1588</v>
      </c>
    </row>
    <row r="187" spans="1:9" ht="27" x14ac:dyDescent="0.3">
      <c r="A187" s="341" t="s">
        <v>1761</v>
      </c>
      <c r="B187" s="342" t="s">
        <v>1778</v>
      </c>
      <c r="C187" s="342" t="s">
        <v>2875</v>
      </c>
      <c r="D187" s="343" t="s">
        <v>1773</v>
      </c>
      <c r="E187" s="343" t="s">
        <v>1779</v>
      </c>
      <c r="F187" s="342">
        <v>2020</v>
      </c>
      <c r="G187" s="345">
        <v>1000000</v>
      </c>
      <c r="H187" s="343" t="s">
        <v>1588</v>
      </c>
      <c r="I187" s="342" t="s">
        <v>1588</v>
      </c>
    </row>
    <row r="188" spans="1:9" ht="27" x14ac:dyDescent="0.3">
      <c r="A188" s="341" t="s">
        <v>1761</v>
      </c>
      <c r="B188" s="342" t="s">
        <v>1762</v>
      </c>
      <c r="C188" s="342" t="s">
        <v>2868</v>
      </c>
      <c r="D188" s="343" t="s">
        <v>1780</v>
      </c>
      <c r="E188" s="343" t="s">
        <v>1781</v>
      </c>
      <c r="F188" s="342">
        <v>2020</v>
      </c>
      <c r="G188" s="345">
        <v>67500000</v>
      </c>
      <c r="H188" s="343" t="s">
        <v>1588</v>
      </c>
      <c r="I188" s="342" t="s">
        <v>1588</v>
      </c>
    </row>
    <row r="189" spans="1:9" ht="27" x14ac:dyDescent="0.3">
      <c r="A189" s="341" t="s">
        <v>1761</v>
      </c>
      <c r="B189" s="342" t="s">
        <v>1770</v>
      </c>
      <c r="C189" s="342" t="s">
        <v>2877</v>
      </c>
      <c r="D189" s="343" t="s">
        <v>1782</v>
      </c>
      <c r="E189" s="343" t="s">
        <v>2878</v>
      </c>
      <c r="F189" s="342">
        <v>2020</v>
      </c>
      <c r="G189" s="345">
        <v>2968000</v>
      </c>
      <c r="H189" s="343" t="s">
        <v>1588</v>
      </c>
      <c r="I189" s="342" t="s">
        <v>1588</v>
      </c>
    </row>
    <row r="190" spans="1:9" ht="54" x14ac:dyDescent="0.3">
      <c r="A190" s="355" t="s">
        <v>1783</v>
      </c>
      <c r="B190" s="356" t="s">
        <v>1218</v>
      </c>
      <c r="C190" s="356" t="s">
        <v>2867</v>
      </c>
      <c r="D190" s="356" t="s">
        <v>1225</v>
      </c>
      <c r="E190" s="356" t="s">
        <v>1294</v>
      </c>
      <c r="F190" s="356">
        <v>2020</v>
      </c>
      <c r="G190" s="360">
        <v>449472</v>
      </c>
      <c r="H190" s="356" t="s">
        <v>728</v>
      </c>
      <c r="I190" s="356" t="s">
        <v>728</v>
      </c>
    </row>
    <row r="191" spans="1:9" ht="40.5" x14ac:dyDescent="0.3">
      <c r="A191" s="355" t="s">
        <v>1783</v>
      </c>
      <c r="B191" s="356" t="s">
        <v>1218</v>
      </c>
      <c r="C191" s="356" t="s">
        <v>2879</v>
      </c>
      <c r="D191" s="356" t="s">
        <v>1225</v>
      </c>
      <c r="E191" s="356" t="s">
        <v>1295</v>
      </c>
      <c r="F191" s="356">
        <v>2020</v>
      </c>
      <c r="G191" s="360">
        <v>898944</v>
      </c>
      <c r="H191" s="356" t="s">
        <v>728</v>
      </c>
      <c r="I191" s="356" t="s">
        <v>728</v>
      </c>
    </row>
    <row r="192" spans="1:9" ht="40.5" x14ac:dyDescent="0.3">
      <c r="A192" s="355" t="s">
        <v>1783</v>
      </c>
      <c r="B192" s="356" t="s">
        <v>1218</v>
      </c>
      <c r="C192" s="356" t="s">
        <v>2871</v>
      </c>
      <c r="D192" s="356" t="s">
        <v>1225</v>
      </c>
      <c r="E192" s="356" t="s">
        <v>1296</v>
      </c>
      <c r="F192" s="356">
        <v>2020</v>
      </c>
      <c r="G192" s="360">
        <v>10788150</v>
      </c>
      <c r="H192" s="356" t="s">
        <v>728</v>
      </c>
      <c r="I192" s="356" t="s">
        <v>728</v>
      </c>
    </row>
    <row r="193" spans="1:9" ht="27" x14ac:dyDescent="0.3">
      <c r="A193" s="355" t="s">
        <v>1783</v>
      </c>
      <c r="B193" s="356" t="s">
        <v>1218</v>
      </c>
      <c r="C193" s="356" t="s">
        <v>2870</v>
      </c>
      <c r="D193" s="356" t="s">
        <v>1225</v>
      </c>
      <c r="E193" s="356" t="s">
        <v>1297</v>
      </c>
      <c r="F193" s="356">
        <v>2020</v>
      </c>
      <c r="G193" s="360">
        <v>3245000</v>
      </c>
      <c r="H193" s="356" t="s">
        <v>728</v>
      </c>
      <c r="I193" s="356" t="s">
        <v>728</v>
      </c>
    </row>
    <row r="194" spans="1:9" ht="40.5" x14ac:dyDescent="0.3">
      <c r="A194" s="355" t="s">
        <v>1783</v>
      </c>
      <c r="B194" s="356" t="s">
        <v>1218</v>
      </c>
      <c r="C194" s="356" t="s">
        <v>2880</v>
      </c>
      <c r="D194" s="356" t="s">
        <v>1225</v>
      </c>
      <c r="E194" s="356" t="s">
        <v>1298</v>
      </c>
      <c r="F194" s="356">
        <v>2020</v>
      </c>
      <c r="G194" s="360">
        <v>500000</v>
      </c>
      <c r="H194" s="356" t="s">
        <v>728</v>
      </c>
      <c r="I194" s="356" t="s">
        <v>728</v>
      </c>
    </row>
    <row r="195" spans="1:9" ht="40.5" x14ac:dyDescent="0.3">
      <c r="A195" s="355" t="s">
        <v>1783</v>
      </c>
      <c r="B195" s="356" t="s">
        <v>1218</v>
      </c>
      <c r="C195" s="356" t="s">
        <v>2868</v>
      </c>
      <c r="D195" s="356" t="s">
        <v>1225</v>
      </c>
      <c r="E195" s="356" t="s">
        <v>1299</v>
      </c>
      <c r="F195" s="356">
        <v>2020</v>
      </c>
      <c r="G195" s="360">
        <v>20431432</v>
      </c>
      <c r="H195" s="356" t="s">
        <v>728</v>
      </c>
      <c r="I195" s="356" t="s">
        <v>728</v>
      </c>
    </row>
    <row r="196" spans="1:9" ht="27" x14ac:dyDescent="0.3">
      <c r="A196" s="355" t="s">
        <v>1783</v>
      </c>
      <c r="B196" s="356" t="s">
        <v>1218</v>
      </c>
      <c r="C196" s="356" t="s">
        <v>2868</v>
      </c>
      <c r="D196" s="356" t="s">
        <v>1225</v>
      </c>
      <c r="E196" s="356" t="s">
        <v>1300</v>
      </c>
      <c r="F196" s="356">
        <v>2020</v>
      </c>
      <c r="G196" s="360">
        <v>6075500</v>
      </c>
      <c r="H196" s="356" t="s">
        <v>728</v>
      </c>
      <c r="I196" s="356" t="s">
        <v>728</v>
      </c>
    </row>
    <row r="197" spans="1:9" ht="27" x14ac:dyDescent="0.3">
      <c r="A197" s="355" t="s">
        <v>1783</v>
      </c>
      <c r="B197" s="356" t="s">
        <v>1218</v>
      </c>
      <c r="C197" s="356" t="s">
        <v>2873</v>
      </c>
      <c r="D197" s="356" t="s">
        <v>1225</v>
      </c>
      <c r="E197" s="356" t="s">
        <v>1301</v>
      </c>
      <c r="F197" s="356">
        <v>2020</v>
      </c>
      <c r="G197" s="360">
        <v>150000</v>
      </c>
      <c r="H197" s="356" t="s">
        <v>728</v>
      </c>
      <c r="I197" s="356" t="s">
        <v>728</v>
      </c>
    </row>
    <row r="198" spans="1:9" ht="54" x14ac:dyDescent="0.3">
      <c r="A198" s="355" t="s">
        <v>1783</v>
      </c>
      <c r="B198" s="356" t="s">
        <v>1219</v>
      </c>
      <c r="C198" s="356" t="s">
        <v>2879</v>
      </c>
      <c r="D198" s="356" t="s">
        <v>1225</v>
      </c>
      <c r="E198" s="356" t="s">
        <v>1302</v>
      </c>
      <c r="F198" s="356">
        <v>2020</v>
      </c>
      <c r="G198" s="360">
        <v>1000000</v>
      </c>
      <c r="H198" s="356" t="s">
        <v>728</v>
      </c>
      <c r="I198" s="356" t="s">
        <v>728</v>
      </c>
    </row>
    <row r="199" spans="1:9" ht="40.5" x14ac:dyDescent="0.3">
      <c r="A199" s="355" t="s">
        <v>1783</v>
      </c>
      <c r="B199" s="356" t="s">
        <v>1220</v>
      </c>
      <c r="C199" s="356" t="s">
        <v>2869</v>
      </c>
      <c r="D199" s="356" t="s">
        <v>1225</v>
      </c>
      <c r="E199" s="356" t="s">
        <v>1303</v>
      </c>
      <c r="F199" s="356">
        <v>2020</v>
      </c>
      <c r="G199" s="360">
        <v>500000</v>
      </c>
      <c r="H199" s="356" t="s">
        <v>728</v>
      </c>
      <c r="I199" s="356" t="s">
        <v>728</v>
      </c>
    </row>
    <row r="200" spans="1:9" ht="27" x14ac:dyDescent="0.3">
      <c r="A200" s="355" t="s">
        <v>1783</v>
      </c>
      <c r="B200" s="356" t="s">
        <v>1221</v>
      </c>
      <c r="C200" s="356" t="s">
        <v>2872</v>
      </c>
      <c r="D200" s="356" t="s">
        <v>1225</v>
      </c>
      <c r="E200" s="356" t="s">
        <v>1304</v>
      </c>
      <c r="F200" s="356">
        <v>2020</v>
      </c>
      <c r="G200" s="360">
        <v>500000</v>
      </c>
      <c r="H200" s="356" t="s">
        <v>728</v>
      </c>
      <c r="I200" s="356" t="s">
        <v>728</v>
      </c>
    </row>
    <row r="201" spans="1:9" ht="40.5" x14ac:dyDescent="0.3">
      <c r="A201" s="355" t="s">
        <v>1783</v>
      </c>
      <c r="B201" s="356" t="s">
        <v>1222</v>
      </c>
      <c r="C201" s="356" t="s">
        <v>2881</v>
      </c>
      <c r="D201" s="356" t="s">
        <v>1225</v>
      </c>
      <c r="E201" s="356" t="s">
        <v>2882</v>
      </c>
      <c r="F201" s="356">
        <v>2020</v>
      </c>
      <c r="G201" s="360">
        <v>950000</v>
      </c>
      <c r="H201" s="356" t="s">
        <v>728</v>
      </c>
      <c r="I201" s="356" t="s">
        <v>728</v>
      </c>
    </row>
    <row r="202" spans="1:9" ht="67.5" x14ac:dyDescent="0.3">
      <c r="A202" s="355" t="s">
        <v>1783</v>
      </c>
      <c r="B202" s="356" t="s">
        <v>1223</v>
      </c>
      <c r="C202" s="356" t="s">
        <v>2881</v>
      </c>
      <c r="D202" s="356" t="s">
        <v>1225</v>
      </c>
      <c r="E202" s="356" t="s">
        <v>1305</v>
      </c>
      <c r="F202" s="356">
        <v>2020</v>
      </c>
      <c r="G202" s="360">
        <v>5687500</v>
      </c>
      <c r="H202" s="356" t="s">
        <v>728</v>
      </c>
      <c r="I202" s="356" t="s">
        <v>728</v>
      </c>
    </row>
    <row r="203" spans="1:9" ht="67.5" x14ac:dyDescent="0.3">
      <c r="A203" s="355" t="s">
        <v>1783</v>
      </c>
      <c r="B203" s="356" t="s">
        <v>1224</v>
      </c>
      <c r="C203" s="356" t="s">
        <v>2873</v>
      </c>
      <c r="D203" s="356" t="s">
        <v>1225</v>
      </c>
      <c r="E203" s="356" t="s">
        <v>1306</v>
      </c>
      <c r="F203" s="356">
        <v>2020</v>
      </c>
      <c r="G203" s="360">
        <v>3500000</v>
      </c>
      <c r="H203" s="356" t="s">
        <v>728</v>
      </c>
      <c r="I203" s="356" t="s">
        <v>728</v>
      </c>
    </row>
    <row r="204" spans="1:9" ht="54" x14ac:dyDescent="0.3">
      <c r="A204" s="355" t="s">
        <v>1783</v>
      </c>
      <c r="B204" s="356" t="s">
        <v>1225</v>
      </c>
      <c r="C204" s="356" t="s">
        <v>2875</v>
      </c>
      <c r="D204" s="356" t="s">
        <v>1225</v>
      </c>
      <c r="E204" s="356" t="s">
        <v>1307</v>
      </c>
      <c r="F204" s="356">
        <v>2020</v>
      </c>
      <c r="G204" s="360">
        <v>1000000</v>
      </c>
      <c r="H204" s="356" t="s">
        <v>728</v>
      </c>
      <c r="I204" s="356" t="s">
        <v>728</v>
      </c>
    </row>
    <row r="205" spans="1:9" ht="54" x14ac:dyDescent="0.3">
      <c r="A205" s="341" t="s">
        <v>1784</v>
      </c>
      <c r="B205" s="342" t="s">
        <v>1785</v>
      </c>
      <c r="C205" s="342" t="s">
        <v>1786</v>
      </c>
      <c r="D205" s="343" t="s">
        <v>1787</v>
      </c>
      <c r="E205" s="343" t="s">
        <v>1789</v>
      </c>
      <c r="F205" s="350">
        <v>43860</v>
      </c>
      <c r="G205" s="472" t="s">
        <v>1788</v>
      </c>
      <c r="H205" s="473" t="s">
        <v>1789</v>
      </c>
      <c r="I205" s="474">
        <v>10962389</v>
      </c>
    </row>
    <row r="206" spans="1:9" ht="54" x14ac:dyDescent="0.3">
      <c r="A206" s="341" t="s">
        <v>1784</v>
      </c>
      <c r="B206" s="342" t="s">
        <v>1790</v>
      </c>
      <c r="C206" s="342" t="s">
        <v>1786</v>
      </c>
      <c r="D206" s="343" t="s">
        <v>1787</v>
      </c>
      <c r="E206" s="343" t="s">
        <v>1789</v>
      </c>
      <c r="F206" s="350">
        <v>44092</v>
      </c>
      <c r="G206" s="472" t="s">
        <v>1788</v>
      </c>
      <c r="H206" s="473" t="s">
        <v>1789</v>
      </c>
      <c r="I206" s="474">
        <v>8221792</v>
      </c>
    </row>
    <row r="207" spans="1:9" ht="54" x14ac:dyDescent="0.3">
      <c r="A207" s="341" t="s">
        <v>1784</v>
      </c>
      <c r="B207" s="342" t="s">
        <v>2899</v>
      </c>
      <c r="C207" s="342" t="s">
        <v>1791</v>
      </c>
      <c r="D207" s="343" t="s">
        <v>1787</v>
      </c>
      <c r="E207" s="343" t="s">
        <v>1792</v>
      </c>
      <c r="F207" s="350">
        <v>43875</v>
      </c>
      <c r="G207" s="472">
        <v>0</v>
      </c>
      <c r="H207" s="473" t="s">
        <v>1792</v>
      </c>
      <c r="I207" s="472">
        <v>28762000</v>
      </c>
    </row>
    <row r="208" spans="1:9" ht="54" x14ac:dyDescent="0.3">
      <c r="A208" s="341" t="s">
        <v>1784</v>
      </c>
      <c r="B208" s="342" t="s">
        <v>1793</v>
      </c>
      <c r="C208" s="342" t="s">
        <v>2873</v>
      </c>
      <c r="D208" s="343" t="s">
        <v>1787</v>
      </c>
      <c r="E208" s="343" t="s">
        <v>2901</v>
      </c>
      <c r="F208" s="350">
        <v>43840</v>
      </c>
      <c r="G208" s="472">
        <v>1950000</v>
      </c>
      <c r="H208" s="473" t="s">
        <v>2900</v>
      </c>
      <c r="I208" s="474" t="s">
        <v>1588</v>
      </c>
    </row>
    <row r="209" spans="1:12" ht="54" x14ac:dyDescent="0.3">
      <c r="A209" s="341" t="s">
        <v>1784</v>
      </c>
      <c r="B209" s="342" t="s">
        <v>1793</v>
      </c>
      <c r="C209" s="342" t="s">
        <v>2873</v>
      </c>
      <c r="D209" s="343" t="s">
        <v>1787</v>
      </c>
      <c r="E209" s="343" t="s">
        <v>2903</v>
      </c>
      <c r="F209" s="350">
        <v>43860</v>
      </c>
      <c r="G209" s="472">
        <v>2033238</v>
      </c>
      <c r="H209" s="473" t="s">
        <v>2902</v>
      </c>
      <c r="I209" s="474" t="s">
        <v>1588</v>
      </c>
    </row>
    <row r="210" spans="1:12" ht="54" x14ac:dyDescent="0.3">
      <c r="A210" s="341" t="s">
        <v>1784</v>
      </c>
      <c r="B210" s="342" t="s">
        <v>1793</v>
      </c>
      <c r="C210" s="342" t="s">
        <v>2873</v>
      </c>
      <c r="D210" s="343" t="s">
        <v>1787</v>
      </c>
      <c r="E210" s="343" t="s">
        <v>2903</v>
      </c>
      <c r="F210" s="350">
        <v>43888</v>
      </c>
      <c r="G210" s="472">
        <v>2021581</v>
      </c>
      <c r="H210" s="473" t="s">
        <v>2902</v>
      </c>
      <c r="I210" s="474" t="s">
        <v>1588</v>
      </c>
    </row>
    <row r="211" spans="1:12" ht="54" x14ac:dyDescent="0.3">
      <c r="A211" s="341" t="s">
        <v>1784</v>
      </c>
      <c r="B211" s="342" t="s">
        <v>1793</v>
      </c>
      <c r="C211" s="342" t="s">
        <v>2873</v>
      </c>
      <c r="D211" s="343" t="s">
        <v>1787</v>
      </c>
      <c r="E211" s="343" t="s">
        <v>2903</v>
      </c>
      <c r="F211" s="350">
        <v>43920</v>
      </c>
      <c r="G211" s="472">
        <v>1971448</v>
      </c>
      <c r="H211" s="473" t="s">
        <v>2902</v>
      </c>
      <c r="I211" s="474" t="s">
        <v>1588</v>
      </c>
      <c r="K211" s="475"/>
    </row>
    <row r="212" spans="1:12" ht="54" x14ac:dyDescent="0.3">
      <c r="A212" s="341" t="s">
        <v>1784</v>
      </c>
      <c r="B212" s="342" t="s">
        <v>1793</v>
      </c>
      <c r="C212" s="342" t="s">
        <v>2873</v>
      </c>
      <c r="D212" s="343" t="s">
        <v>1787</v>
      </c>
      <c r="E212" s="343" t="s">
        <v>2903</v>
      </c>
      <c r="F212" s="350">
        <v>43945</v>
      </c>
      <c r="G212" s="472">
        <v>1620211</v>
      </c>
      <c r="H212" s="473" t="s">
        <v>2902</v>
      </c>
      <c r="I212" s="474" t="s">
        <v>1588</v>
      </c>
    </row>
    <row r="213" spans="1:12" ht="54" x14ac:dyDescent="0.3">
      <c r="A213" s="341" t="s">
        <v>1784</v>
      </c>
      <c r="B213" s="342" t="s">
        <v>1793</v>
      </c>
      <c r="C213" s="342" t="s">
        <v>2873</v>
      </c>
      <c r="D213" s="343" t="s">
        <v>1787</v>
      </c>
      <c r="E213" s="343" t="s">
        <v>2903</v>
      </c>
      <c r="F213" s="350">
        <v>43977</v>
      </c>
      <c r="G213" s="472">
        <v>1562384</v>
      </c>
      <c r="H213" s="473" t="s">
        <v>2902</v>
      </c>
      <c r="I213" s="474" t="s">
        <v>1588</v>
      </c>
    </row>
    <row r="214" spans="1:12" ht="54" x14ac:dyDescent="0.3">
      <c r="A214" s="341" t="s">
        <v>1784</v>
      </c>
      <c r="B214" s="342" t="s">
        <v>1793</v>
      </c>
      <c r="C214" s="342" t="s">
        <v>2873</v>
      </c>
      <c r="D214" s="343" t="s">
        <v>1787</v>
      </c>
      <c r="E214" s="343" t="s">
        <v>2903</v>
      </c>
      <c r="F214" s="350">
        <v>44008</v>
      </c>
      <c r="G214" s="472">
        <v>1924583</v>
      </c>
      <c r="H214" s="473" t="s">
        <v>2902</v>
      </c>
      <c r="I214" s="474" t="s">
        <v>1588</v>
      </c>
    </row>
    <row r="215" spans="1:12" ht="54" x14ac:dyDescent="0.3">
      <c r="A215" s="341" t="s">
        <v>1784</v>
      </c>
      <c r="B215" s="342" t="s">
        <v>1793</v>
      </c>
      <c r="C215" s="342" t="s">
        <v>2873</v>
      </c>
      <c r="D215" s="343" t="s">
        <v>1787</v>
      </c>
      <c r="E215" s="343" t="s">
        <v>2903</v>
      </c>
      <c r="F215" s="350">
        <v>44061</v>
      </c>
      <c r="G215" s="472">
        <v>1171227</v>
      </c>
      <c r="H215" s="473" t="s">
        <v>2902</v>
      </c>
      <c r="I215" s="474" t="s">
        <v>1588</v>
      </c>
    </row>
    <row r="216" spans="1:12" ht="54" x14ac:dyDescent="0.3">
      <c r="A216" s="341" t="s">
        <v>1784</v>
      </c>
      <c r="B216" s="342" t="s">
        <v>1793</v>
      </c>
      <c r="C216" s="342" t="s">
        <v>2873</v>
      </c>
      <c r="D216" s="343" t="s">
        <v>1787</v>
      </c>
      <c r="E216" s="343" t="s">
        <v>2903</v>
      </c>
      <c r="F216" s="350">
        <v>44082</v>
      </c>
      <c r="G216" s="472">
        <v>1150003</v>
      </c>
      <c r="H216" s="473" t="s">
        <v>2902</v>
      </c>
      <c r="I216" s="474" t="s">
        <v>1588</v>
      </c>
    </row>
    <row r="217" spans="1:12" ht="54" x14ac:dyDescent="0.3">
      <c r="A217" s="341" t="s">
        <v>1784</v>
      </c>
      <c r="B217" s="342" t="s">
        <v>1793</v>
      </c>
      <c r="C217" s="342" t="s">
        <v>2873</v>
      </c>
      <c r="D217" s="343" t="s">
        <v>1787</v>
      </c>
      <c r="E217" s="343" t="s">
        <v>2903</v>
      </c>
      <c r="F217" s="350">
        <v>44106</v>
      </c>
      <c r="G217" s="472">
        <v>1818927</v>
      </c>
      <c r="H217" s="473" t="s">
        <v>2902</v>
      </c>
      <c r="I217" s="474" t="s">
        <v>1588</v>
      </c>
    </row>
    <row r="218" spans="1:12" ht="54" x14ac:dyDescent="0.3">
      <c r="A218" s="341" t="s">
        <v>1784</v>
      </c>
      <c r="B218" s="342" t="s">
        <v>1793</v>
      </c>
      <c r="C218" s="342" t="s">
        <v>2873</v>
      </c>
      <c r="D218" s="343" t="s">
        <v>1787</v>
      </c>
      <c r="E218" s="343" t="s">
        <v>2903</v>
      </c>
      <c r="F218" s="350">
        <v>44148</v>
      </c>
      <c r="G218" s="472">
        <v>1506220</v>
      </c>
      <c r="H218" s="473" t="s">
        <v>2902</v>
      </c>
      <c r="I218" s="474" t="s">
        <v>1588</v>
      </c>
    </row>
    <row r="219" spans="1:12" ht="54" x14ac:dyDescent="0.3">
      <c r="A219" s="341" t="s">
        <v>1784</v>
      </c>
      <c r="B219" s="342" t="s">
        <v>1793</v>
      </c>
      <c r="C219" s="342" t="s">
        <v>2873</v>
      </c>
      <c r="D219" s="343" t="s">
        <v>1787</v>
      </c>
      <c r="E219" s="343" t="s">
        <v>2903</v>
      </c>
      <c r="F219" s="350">
        <v>44174</v>
      </c>
      <c r="G219" s="472">
        <v>1783104</v>
      </c>
      <c r="H219" s="473" t="s">
        <v>2902</v>
      </c>
      <c r="I219" s="474" t="s">
        <v>1588</v>
      </c>
    </row>
    <row r="220" spans="1:12" ht="54" x14ac:dyDescent="0.3">
      <c r="A220" s="341" t="s">
        <v>1784</v>
      </c>
      <c r="B220" s="342" t="s">
        <v>1793</v>
      </c>
      <c r="C220" s="342" t="s">
        <v>2873</v>
      </c>
      <c r="D220" s="343" t="s">
        <v>1787</v>
      </c>
      <c r="E220" s="343" t="s">
        <v>2903</v>
      </c>
      <c r="F220" s="350">
        <v>44183</v>
      </c>
      <c r="G220" s="472">
        <v>1873831</v>
      </c>
      <c r="H220" s="473" t="s">
        <v>2902</v>
      </c>
      <c r="I220" s="474" t="s">
        <v>1588</v>
      </c>
      <c r="L220" s="466"/>
    </row>
    <row r="221" spans="1:12" ht="54" x14ac:dyDescent="0.3">
      <c r="A221" s="351" t="s">
        <v>1794</v>
      </c>
      <c r="B221" s="352" t="s">
        <v>1795</v>
      </c>
      <c r="C221" s="352" t="s">
        <v>2869</v>
      </c>
      <c r="D221" s="353" t="s">
        <v>1589</v>
      </c>
      <c r="E221" s="353" t="s">
        <v>1796</v>
      </c>
      <c r="F221" s="361">
        <v>44151</v>
      </c>
      <c r="G221" s="354">
        <v>100000</v>
      </c>
      <c r="H221" s="353" t="s">
        <v>1588</v>
      </c>
      <c r="I221" s="352" t="s">
        <v>1588</v>
      </c>
    </row>
    <row r="222" spans="1:12" ht="54" x14ac:dyDescent="0.3">
      <c r="A222" s="351" t="s">
        <v>1794</v>
      </c>
      <c r="B222" s="352" t="s">
        <v>2888</v>
      </c>
      <c r="C222" s="352" t="s">
        <v>2869</v>
      </c>
      <c r="D222" s="353" t="s">
        <v>2890</v>
      </c>
      <c r="E222" s="352" t="s">
        <v>1795</v>
      </c>
      <c r="F222" s="361">
        <v>44151</v>
      </c>
      <c r="G222" s="354">
        <v>100000</v>
      </c>
      <c r="H222" s="353" t="s">
        <v>1588</v>
      </c>
      <c r="I222" s="352" t="s">
        <v>1588</v>
      </c>
    </row>
    <row r="223" spans="1:12" ht="54" x14ac:dyDescent="0.3">
      <c r="A223" s="351" t="s">
        <v>1794</v>
      </c>
      <c r="B223" s="352" t="s">
        <v>2888</v>
      </c>
      <c r="C223" s="352" t="s">
        <v>2869</v>
      </c>
      <c r="D223" s="353" t="s">
        <v>2890</v>
      </c>
      <c r="E223" s="353" t="s">
        <v>1796</v>
      </c>
      <c r="F223" s="361">
        <v>44151</v>
      </c>
      <c r="G223" s="354">
        <v>100000</v>
      </c>
      <c r="H223" s="353" t="s">
        <v>1588</v>
      </c>
      <c r="I223" s="352" t="s">
        <v>1588</v>
      </c>
    </row>
    <row r="224" spans="1:12" ht="54" x14ac:dyDescent="0.3">
      <c r="A224" s="351" t="s">
        <v>1794</v>
      </c>
      <c r="B224" s="352" t="s">
        <v>2888</v>
      </c>
      <c r="C224" s="352" t="s">
        <v>2869</v>
      </c>
      <c r="D224" s="353" t="s">
        <v>1589</v>
      </c>
      <c r="E224" s="353" t="s">
        <v>1796</v>
      </c>
      <c r="F224" s="361">
        <v>44151</v>
      </c>
      <c r="G224" s="354">
        <v>100000</v>
      </c>
      <c r="H224" s="353" t="s">
        <v>1588</v>
      </c>
      <c r="I224" s="352" t="s">
        <v>1588</v>
      </c>
    </row>
    <row r="225" spans="1:9" ht="54" x14ac:dyDescent="0.3">
      <c r="A225" s="351" t="s">
        <v>1794</v>
      </c>
      <c r="B225" s="352" t="s">
        <v>2888</v>
      </c>
      <c r="C225" s="352" t="s">
        <v>2869</v>
      </c>
      <c r="D225" s="353" t="s">
        <v>2890</v>
      </c>
      <c r="E225" s="353" t="s">
        <v>1796</v>
      </c>
      <c r="F225" s="361">
        <v>44151</v>
      </c>
      <c r="G225" s="354">
        <v>100000</v>
      </c>
      <c r="H225" s="353" t="s">
        <v>1588</v>
      </c>
      <c r="I225" s="352" t="s">
        <v>1588</v>
      </c>
    </row>
    <row r="226" spans="1:9" ht="54" x14ac:dyDescent="0.3">
      <c r="A226" s="351" t="s">
        <v>1794</v>
      </c>
      <c r="B226" s="352" t="s">
        <v>2888</v>
      </c>
      <c r="C226" s="352" t="s">
        <v>2869</v>
      </c>
      <c r="D226" s="353" t="s">
        <v>2890</v>
      </c>
      <c r="E226" s="353" t="s">
        <v>1796</v>
      </c>
      <c r="F226" s="361">
        <v>44151</v>
      </c>
      <c r="G226" s="354">
        <v>100000</v>
      </c>
      <c r="H226" s="353" t="s">
        <v>1588</v>
      </c>
      <c r="I226" s="352" t="s">
        <v>1588</v>
      </c>
    </row>
    <row r="227" spans="1:9" ht="54" x14ac:dyDescent="0.3">
      <c r="A227" s="351" t="s">
        <v>1794</v>
      </c>
      <c r="B227" s="352" t="s">
        <v>2888</v>
      </c>
      <c r="C227" s="352" t="s">
        <v>1589</v>
      </c>
      <c r="D227" s="353" t="s">
        <v>2890</v>
      </c>
      <c r="E227" s="353" t="s">
        <v>1796</v>
      </c>
      <c r="F227" s="361">
        <v>44151</v>
      </c>
      <c r="G227" s="354">
        <v>100000</v>
      </c>
      <c r="H227" s="353" t="s">
        <v>1588</v>
      </c>
      <c r="I227" s="352" t="s">
        <v>1588</v>
      </c>
    </row>
    <row r="228" spans="1:9" ht="54" x14ac:dyDescent="0.3">
      <c r="A228" s="351" t="s">
        <v>1794</v>
      </c>
      <c r="B228" s="352" t="s">
        <v>2888</v>
      </c>
      <c r="C228" s="352" t="s">
        <v>2869</v>
      </c>
      <c r="D228" s="353" t="s">
        <v>2890</v>
      </c>
      <c r="E228" s="353" t="s">
        <v>1796</v>
      </c>
      <c r="F228" s="361">
        <v>44151</v>
      </c>
      <c r="G228" s="354">
        <v>100000</v>
      </c>
      <c r="H228" s="353" t="s">
        <v>1588</v>
      </c>
      <c r="I228" s="352" t="s">
        <v>1588</v>
      </c>
    </row>
    <row r="229" spans="1:9" ht="54" x14ac:dyDescent="0.3">
      <c r="A229" s="351" t="s">
        <v>1794</v>
      </c>
      <c r="B229" s="352" t="s">
        <v>2888</v>
      </c>
      <c r="C229" s="352" t="s">
        <v>2869</v>
      </c>
      <c r="D229" s="353" t="s">
        <v>2890</v>
      </c>
      <c r="E229" s="353" t="s">
        <v>1796</v>
      </c>
      <c r="F229" s="361">
        <v>44151</v>
      </c>
      <c r="G229" s="354">
        <v>100000</v>
      </c>
      <c r="H229" s="353" t="s">
        <v>1588</v>
      </c>
      <c r="I229" s="352" t="s">
        <v>1588</v>
      </c>
    </row>
    <row r="230" spans="1:9" ht="54" x14ac:dyDescent="0.3">
      <c r="A230" s="351" t="s">
        <v>1794</v>
      </c>
      <c r="B230" s="352" t="s">
        <v>2888</v>
      </c>
      <c r="C230" s="352" t="s">
        <v>2869</v>
      </c>
      <c r="D230" s="353" t="s">
        <v>2890</v>
      </c>
      <c r="E230" s="353" t="s">
        <v>1796</v>
      </c>
      <c r="F230" s="361">
        <v>44151</v>
      </c>
      <c r="G230" s="354">
        <v>100000</v>
      </c>
      <c r="H230" s="353" t="s">
        <v>1588</v>
      </c>
      <c r="I230" s="352" t="s">
        <v>1588</v>
      </c>
    </row>
    <row r="231" spans="1:9" ht="54" x14ac:dyDescent="0.3">
      <c r="A231" s="351" t="s">
        <v>1794</v>
      </c>
      <c r="B231" s="352" t="s">
        <v>2888</v>
      </c>
      <c r="C231" s="352" t="s">
        <v>2869</v>
      </c>
      <c r="D231" s="353" t="s">
        <v>2890</v>
      </c>
      <c r="E231" s="353" t="s">
        <v>1796</v>
      </c>
      <c r="F231" s="361">
        <v>44151</v>
      </c>
      <c r="G231" s="354">
        <v>100000</v>
      </c>
      <c r="H231" s="353" t="s">
        <v>1588</v>
      </c>
      <c r="I231" s="352" t="s">
        <v>1588</v>
      </c>
    </row>
    <row r="232" spans="1:9" ht="54" x14ac:dyDescent="0.3">
      <c r="A232" s="351" t="s">
        <v>1794</v>
      </c>
      <c r="B232" s="352" t="s">
        <v>2888</v>
      </c>
      <c r="C232" s="352" t="s">
        <v>2869</v>
      </c>
      <c r="D232" s="353" t="s">
        <v>2890</v>
      </c>
      <c r="E232" s="353" t="s">
        <v>1796</v>
      </c>
      <c r="F232" s="361">
        <v>44151</v>
      </c>
      <c r="G232" s="354">
        <v>100000</v>
      </c>
      <c r="H232" s="353" t="s">
        <v>1588</v>
      </c>
      <c r="I232" s="352" t="s">
        <v>1588</v>
      </c>
    </row>
    <row r="233" spans="1:9" ht="54" x14ac:dyDescent="0.3">
      <c r="A233" s="351" t="s">
        <v>1794</v>
      </c>
      <c r="B233" s="352" t="s">
        <v>2888</v>
      </c>
      <c r="C233" s="352" t="s">
        <v>2869</v>
      </c>
      <c r="D233" s="353" t="s">
        <v>2890</v>
      </c>
      <c r="E233" s="353" t="s">
        <v>1796</v>
      </c>
      <c r="F233" s="361">
        <v>44151</v>
      </c>
      <c r="G233" s="354">
        <v>100000</v>
      </c>
      <c r="H233" s="353" t="s">
        <v>1588</v>
      </c>
      <c r="I233" s="352" t="s">
        <v>1588</v>
      </c>
    </row>
    <row r="234" spans="1:9" ht="54" x14ac:dyDescent="0.3">
      <c r="A234" s="351" t="s">
        <v>1794</v>
      </c>
      <c r="B234" s="352" t="s">
        <v>2888</v>
      </c>
      <c r="C234" s="352" t="s">
        <v>2869</v>
      </c>
      <c r="D234" s="353" t="s">
        <v>2890</v>
      </c>
      <c r="E234" s="353" t="s">
        <v>1796</v>
      </c>
      <c r="F234" s="361">
        <v>44151</v>
      </c>
      <c r="G234" s="354">
        <v>100000</v>
      </c>
      <c r="H234" s="353" t="s">
        <v>1588</v>
      </c>
      <c r="I234" s="352" t="s">
        <v>1588</v>
      </c>
    </row>
    <row r="235" spans="1:9" ht="54" x14ac:dyDescent="0.3">
      <c r="A235" s="351" t="s">
        <v>1794</v>
      </c>
      <c r="B235" s="352" t="s">
        <v>2888</v>
      </c>
      <c r="C235" s="352" t="s">
        <v>2869</v>
      </c>
      <c r="D235" s="353" t="s">
        <v>2890</v>
      </c>
      <c r="E235" s="353" t="s">
        <v>1796</v>
      </c>
      <c r="F235" s="361">
        <v>44151</v>
      </c>
      <c r="G235" s="354">
        <v>100000</v>
      </c>
      <c r="H235" s="353" t="s">
        <v>1588</v>
      </c>
      <c r="I235" s="352" t="s">
        <v>1588</v>
      </c>
    </row>
    <row r="236" spans="1:9" ht="54" x14ac:dyDescent="0.3">
      <c r="A236" s="351" t="s">
        <v>1794</v>
      </c>
      <c r="B236" s="352" t="s">
        <v>2888</v>
      </c>
      <c r="C236" s="352" t="s">
        <v>2869</v>
      </c>
      <c r="D236" s="353" t="s">
        <v>2890</v>
      </c>
      <c r="E236" s="353" t="s">
        <v>1796</v>
      </c>
      <c r="F236" s="361">
        <v>44151</v>
      </c>
      <c r="G236" s="354">
        <v>100000</v>
      </c>
      <c r="H236" s="353" t="s">
        <v>1588</v>
      </c>
      <c r="I236" s="352" t="s">
        <v>1588</v>
      </c>
    </row>
    <row r="237" spans="1:9" ht="54" x14ac:dyDescent="0.3">
      <c r="A237" s="351" t="s">
        <v>1794</v>
      </c>
      <c r="B237" s="352" t="s">
        <v>2888</v>
      </c>
      <c r="C237" s="352" t="s">
        <v>2869</v>
      </c>
      <c r="D237" s="353" t="s">
        <v>2890</v>
      </c>
      <c r="E237" s="353" t="s">
        <v>1796</v>
      </c>
      <c r="F237" s="361">
        <v>44151</v>
      </c>
      <c r="G237" s="354">
        <v>100000</v>
      </c>
      <c r="H237" s="353" t="s">
        <v>1588</v>
      </c>
      <c r="I237" s="352" t="s">
        <v>1588</v>
      </c>
    </row>
    <row r="238" spans="1:9" ht="54" x14ac:dyDescent="0.3">
      <c r="A238" s="351" t="s">
        <v>1794</v>
      </c>
      <c r="B238" s="352" t="s">
        <v>2888</v>
      </c>
      <c r="C238" s="352" t="s">
        <v>2869</v>
      </c>
      <c r="D238" s="353" t="s">
        <v>2890</v>
      </c>
      <c r="E238" s="353" t="s">
        <v>1796</v>
      </c>
      <c r="F238" s="361">
        <v>44151</v>
      </c>
      <c r="G238" s="354">
        <v>100000</v>
      </c>
      <c r="H238" s="353" t="s">
        <v>1588</v>
      </c>
      <c r="I238" s="352" t="s">
        <v>1588</v>
      </c>
    </row>
    <row r="239" spans="1:9" ht="54" x14ac:dyDescent="0.3">
      <c r="A239" s="351" t="s">
        <v>1794</v>
      </c>
      <c r="B239" s="352" t="s">
        <v>2888</v>
      </c>
      <c r="C239" s="352" t="s">
        <v>2869</v>
      </c>
      <c r="D239" s="353" t="s">
        <v>2890</v>
      </c>
      <c r="E239" s="353" t="s">
        <v>1796</v>
      </c>
      <c r="F239" s="361">
        <v>44151</v>
      </c>
      <c r="G239" s="354">
        <v>100000</v>
      </c>
      <c r="H239" s="353" t="s">
        <v>1588</v>
      </c>
      <c r="I239" s="352" t="s">
        <v>1588</v>
      </c>
    </row>
    <row r="240" spans="1:9" ht="54" x14ac:dyDescent="0.3">
      <c r="A240" s="351" t="s">
        <v>1794</v>
      </c>
      <c r="B240" s="352" t="s">
        <v>2888</v>
      </c>
      <c r="C240" s="352" t="s">
        <v>2869</v>
      </c>
      <c r="D240" s="353" t="s">
        <v>2890</v>
      </c>
      <c r="E240" s="353" t="s">
        <v>1796</v>
      </c>
      <c r="F240" s="361">
        <v>44151</v>
      </c>
      <c r="G240" s="354">
        <v>100000</v>
      </c>
      <c r="H240" s="353" t="s">
        <v>1588</v>
      </c>
      <c r="I240" s="352" t="s">
        <v>1588</v>
      </c>
    </row>
    <row r="241" spans="1:9" ht="54" x14ac:dyDescent="0.3">
      <c r="A241" s="351" t="s">
        <v>1794</v>
      </c>
      <c r="B241" s="352" t="s">
        <v>2888</v>
      </c>
      <c r="C241" s="352" t="s">
        <v>2869</v>
      </c>
      <c r="D241" s="353" t="s">
        <v>2890</v>
      </c>
      <c r="E241" s="353" t="s">
        <v>1796</v>
      </c>
      <c r="F241" s="361">
        <v>44151</v>
      </c>
      <c r="G241" s="354">
        <v>100000</v>
      </c>
      <c r="H241" s="353" t="s">
        <v>1588</v>
      </c>
      <c r="I241" s="352" t="s">
        <v>1588</v>
      </c>
    </row>
    <row r="242" spans="1:9" ht="54" x14ac:dyDescent="0.3">
      <c r="A242" s="351" t="s">
        <v>1794</v>
      </c>
      <c r="B242" s="352" t="s">
        <v>2888</v>
      </c>
      <c r="C242" s="352" t="s">
        <v>2869</v>
      </c>
      <c r="D242" s="353" t="s">
        <v>2890</v>
      </c>
      <c r="E242" s="353" t="s">
        <v>1796</v>
      </c>
      <c r="F242" s="361">
        <v>44151</v>
      </c>
      <c r="G242" s="354">
        <v>100000</v>
      </c>
      <c r="H242" s="353" t="s">
        <v>1588</v>
      </c>
      <c r="I242" s="352" t="s">
        <v>1588</v>
      </c>
    </row>
    <row r="243" spans="1:9" ht="54" x14ac:dyDescent="0.3">
      <c r="A243" s="351" t="s">
        <v>1794</v>
      </c>
      <c r="B243" s="352" t="s">
        <v>1797</v>
      </c>
      <c r="C243" s="352" t="s">
        <v>2875</v>
      </c>
      <c r="D243" s="353" t="s">
        <v>2890</v>
      </c>
      <c r="E243" s="353" t="s">
        <v>1798</v>
      </c>
      <c r="F243" s="361">
        <v>43848</v>
      </c>
      <c r="G243" s="354">
        <v>45000</v>
      </c>
      <c r="H243" s="353" t="s">
        <v>1588</v>
      </c>
      <c r="I243" s="352" t="s">
        <v>1588</v>
      </c>
    </row>
    <row r="244" spans="1:9" ht="54" x14ac:dyDescent="0.3">
      <c r="A244" s="351" t="s">
        <v>1794</v>
      </c>
      <c r="B244" s="352" t="s">
        <v>2889</v>
      </c>
      <c r="C244" s="352" t="s">
        <v>2875</v>
      </c>
      <c r="D244" s="353" t="s">
        <v>2890</v>
      </c>
      <c r="E244" s="352" t="s">
        <v>1797</v>
      </c>
      <c r="F244" s="361">
        <v>43848</v>
      </c>
      <c r="G244" s="354">
        <v>45000</v>
      </c>
      <c r="H244" s="353" t="s">
        <v>1588</v>
      </c>
      <c r="I244" s="352" t="s">
        <v>1588</v>
      </c>
    </row>
    <row r="245" spans="1:9" ht="54" x14ac:dyDescent="0.3">
      <c r="A245" s="351" t="s">
        <v>1794</v>
      </c>
      <c r="B245" s="352" t="s">
        <v>1797</v>
      </c>
      <c r="C245" s="352" t="s">
        <v>2875</v>
      </c>
      <c r="D245" s="353" t="s">
        <v>2890</v>
      </c>
      <c r="E245" s="353" t="s">
        <v>1798</v>
      </c>
      <c r="F245" s="361">
        <v>43858</v>
      </c>
      <c r="G245" s="354">
        <v>30000</v>
      </c>
      <c r="H245" s="353" t="s">
        <v>1588</v>
      </c>
      <c r="I245" s="352" t="s">
        <v>1588</v>
      </c>
    </row>
    <row r="246" spans="1:9" ht="54" x14ac:dyDescent="0.3">
      <c r="A246" s="351" t="s">
        <v>1794</v>
      </c>
      <c r="B246" s="352" t="s">
        <v>1797</v>
      </c>
      <c r="C246" s="352" t="s">
        <v>2875</v>
      </c>
      <c r="D246" s="353" t="s">
        <v>2890</v>
      </c>
      <c r="E246" s="353" t="s">
        <v>1798</v>
      </c>
      <c r="F246" s="361">
        <v>43858</v>
      </c>
      <c r="G246" s="354">
        <v>30000</v>
      </c>
      <c r="H246" s="353" t="s">
        <v>1588</v>
      </c>
      <c r="I246" s="352" t="s">
        <v>1588</v>
      </c>
    </row>
    <row r="247" spans="1:9" ht="54" x14ac:dyDescent="0.3">
      <c r="A247" s="351" t="s">
        <v>1794</v>
      </c>
      <c r="B247" s="352" t="s">
        <v>1797</v>
      </c>
      <c r="C247" s="352" t="s">
        <v>2875</v>
      </c>
      <c r="D247" s="353" t="s">
        <v>2890</v>
      </c>
      <c r="E247" s="353" t="s">
        <v>1798</v>
      </c>
      <c r="F247" s="361">
        <v>43874</v>
      </c>
      <c r="G247" s="354">
        <v>42392.43</v>
      </c>
      <c r="H247" s="353" t="s">
        <v>1588</v>
      </c>
      <c r="I247" s="352" t="s">
        <v>1588</v>
      </c>
    </row>
    <row r="248" spans="1:9" ht="54" x14ac:dyDescent="0.3">
      <c r="A248" s="351" t="s">
        <v>1794</v>
      </c>
      <c r="B248" s="352" t="s">
        <v>1797</v>
      </c>
      <c r="C248" s="352" t="s">
        <v>2875</v>
      </c>
      <c r="D248" s="353" t="s">
        <v>2890</v>
      </c>
      <c r="E248" s="353" t="s">
        <v>1798</v>
      </c>
      <c r="F248" s="361">
        <v>43874</v>
      </c>
      <c r="G248" s="354">
        <v>41795.089999999997</v>
      </c>
      <c r="H248" s="353" t="s">
        <v>1588</v>
      </c>
      <c r="I248" s="352" t="s">
        <v>1588</v>
      </c>
    </row>
    <row r="249" spans="1:9" ht="54" x14ac:dyDescent="0.3">
      <c r="A249" s="351" t="s">
        <v>1794</v>
      </c>
      <c r="B249" s="352" t="s">
        <v>1797</v>
      </c>
      <c r="C249" s="352" t="s">
        <v>2875</v>
      </c>
      <c r="D249" s="353" t="s">
        <v>2890</v>
      </c>
      <c r="E249" s="353" t="s">
        <v>1798</v>
      </c>
      <c r="F249" s="361">
        <v>43874</v>
      </c>
      <c r="G249" s="354">
        <v>41795.089999999997</v>
      </c>
      <c r="H249" s="353" t="s">
        <v>1588</v>
      </c>
      <c r="I249" s="352" t="s">
        <v>1588</v>
      </c>
    </row>
    <row r="250" spans="1:9" ht="54" x14ac:dyDescent="0.3">
      <c r="A250" s="351" t="s">
        <v>1794</v>
      </c>
      <c r="B250" s="352" t="s">
        <v>1797</v>
      </c>
      <c r="C250" s="352" t="s">
        <v>2875</v>
      </c>
      <c r="D250" s="353" t="s">
        <v>2890</v>
      </c>
      <c r="E250" s="353" t="s">
        <v>1798</v>
      </c>
      <c r="F250" s="361">
        <v>43878</v>
      </c>
      <c r="G250" s="354">
        <v>36714.76</v>
      </c>
      <c r="H250" s="353" t="s">
        <v>1588</v>
      </c>
      <c r="I250" s="352" t="s">
        <v>1588</v>
      </c>
    </row>
    <row r="251" spans="1:9" ht="54" x14ac:dyDescent="0.3">
      <c r="A251" s="351" t="s">
        <v>1794</v>
      </c>
      <c r="B251" s="352" t="s">
        <v>1797</v>
      </c>
      <c r="C251" s="352" t="s">
        <v>2875</v>
      </c>
      <c r="D251" s="353" t="s">
        <v>2890</v>
      </c>
      <c r="E251" s="353" t="s">
        <v>1798</v>
      </c>
      <c r="F251" s="361">
        <v>43879</v>
      </c>
      <c r="G251" s="354">
        <v>30000</v>
      </c>
      <c r="H251" s="353" t="s">
        <v>1588</v>
      </c>
      <c r="I251" s="352" t="s">
        <v>1588</v>
      </c>
    </row>
    <row r="252" spans="1:9" ht="54" x14ac:dyDescent="0.3">
      <c r="A252" s="351" t="s">
        <v>1794</v>
      </c>
      <c r="B252" s="352" t="s">
        <v>1797</v>
      </c>
      <c r="C252" s="352" t="s">
        <v>2875</v>
      </c>
      <c r="D252" s="353" t="s">
        <v>2890</v>
      </c>
      <c r="E252" s="353" t="s">
        <v>1798</v>
      </c>
      <c r="F252" s="361">
        <v>43879</v>
      </c>
      <c r="G252" s="354">
        <v>30000</v>
      </c>
      <c r="H252" s="353" t="s">
        <v>1588</v>
      </c>
      <c r="I252" s="352" t="s">
        <v>1588</v>
      </c>
    </row>
    <row r="253" spans="1:9" ht="54" x14ac:dyDescent="0.3">
      <c r="A253" s="351" t="s">
        <v>1794</v>
      </c>
      <c r="B253" s="352" t="s">
        <v>1797</v>
      </c>
      <c r="C253" s="352" t="s">
        <v>2875</v>
      </c>
      <c r="D253" s="353" t="s">
        <v>2890</v>
      </c>
      <c r="E253" s="353" t="s">
        <v>1798</v>
      </c>
      <c r="F253" s="361">
        <v>43884</v>
      </c>
      <c r="G253" s="354">
        <v>30000</v>
      </c>
      <c r="H253" s="353" t="s">
        <v>1588</v>
      </c>
      <c r="I253" s="352" t="s">
        <v>1588</v>
      </c>
    </row>
    <row r="254" spans="1:9" ht="54" x14ac:dyDescent="0.3">
      <c r="A254" s="351" t="s">
        <v>1794</v>
      </c>
      <c r="B254" s="352" t="s">
        <v>1797</v>
      </c>
      <c r="C254" s="352" t="s">
        <v>2875</v>
      </c>
      <c r="D254" s="353" t="s">
        <v>2890</v>
      </c>
      <c r="E254" s="353" t="s">
        <v>1798</v>
      </c>
      <c r="F254" s="361">
        <v>43884</v>
      </c>
      <c r="G254" s="354">
        <v>30000</v>
      </c>
      <c r="H254" s="353" t="s">
        <v>1588</v>
      </c>
      <c r="I254" s="352" t="s">
        <v>1588</v>
      </c>
    </row>
    <row r="255" spans="1:9" ht="54" x14ac:dyDescent="0.3">
      <c r="A255" s="351" t="s">
        <v>1794</v>
      </c>
      <c r="B255" s="352" t="s">
        <v>1797</v>
      </c>
      <c r="C255" s="352" t="s">
        <v>2875</v>
      </c>
      <c r="D255" s="353" t="s">
        <v>2890</v>
      </c>
      <c r="E255" s="353" t="s">
        <v>1798</v>
      </c>
      <c r="F255" s="361">
        <v>43905</v>
      </c>
      <c r="G255" s="354">
        <v>30000</v>
      </c>
      <c r="H255" s="353" t="s">
        <v>1588</v>
      </c>
      <c r="I255" s="352" t="s">
        <v>1588</v>
      </c>
    </row>
    <row r="256" spans="1:9" ht="54" x14ac:dyDescent="0.3">
      <c r="A256" s="351" t="s">
        <v>1794</v>
      </c>
      <c r="B256" s="352" t="s">
        <v>1797</v>
      </c>
      <c r="C256" s="352" t="s">
        <v>2875</v>
      </c>
      <c r="D256" s="353" t="s">
        <v>2890</v>
      </c>
      <c r="E256" s="353" t="s">
        <v>1798</v>
      </c>
      <c r="F256" s="361">
        <v>43905</v>
      </c>
      <c r="G256" s="354">
        <v>30000</v>
      </c>
      <c r="H256" s="353" t="s">
        <v>1588</v>
      </c>
      <c r="I256" s="352" t="s">
        <v>1588</v>
      </c>
    </row>
    <row r="257" spans="1:9" ht="54" x14ac:dyDescent="0.3">
      <c r="A257" s="351" t="s">
        <v>1794</v>
      </c>
      <c r="B257" s="352" t="s">
        <v>1797</v>
      </c>
      <c r="C257" s="352" t="s">
        <v>2875</v>
      </c>
      <c r="D257" s="353" t="s">
        <v>2890</v>
      </c>
      <c r="E257" s="353" t="s">
        <v>1798</v>
      </c>
      <c r="F257" s="361">
        <v>43913</v>
      </c>
      <c r="G257" s="354">
        <v>30000</v>
      </c>
      <c r="H257" s="353" t="s">
        <v>1588</v>
      </c>
      <c r="I257" s="352" t="s">
        <v>1588</v>
      </c>
    </row>
    <row r="258" spans="1:9" ht="54" x14ac:dyDescent="0.3">
      <c r="A258" s="351" t="s">
        <v>1794</v>
      </c>
      <c r="B258" s="352" t="s">
        <v>1797</v>
      </c>
      <c r="C258" s="352" t="s">
        <v>2875</v>
      </c>
      <c r="D258" s="353" t="s">
        <v>2890</v>
      </c>
      <c r="E258" s="353" t="s">
        <v>1798</v>
      </c>
      <c r="F258" s="361">
        <v>43913</v>
      </c>
      <c r="G258" s="354">
        <v>30000</v>
      </c>
      <c r="H258" s="353" t="s">
        <v>1588</v>
      </c>
      <c r="I258" s="352" t="s">
        <v>1588</v>
      </c>
    </row>
    <row r="259" spans="1:9" ht="54" x14ac:dyDescent="0.3">
      <c r="A259" s="351" t="s">
        <v>1794</v>
      </c>
      <c r="B259" s="352" t="s">
        <v>1797</v>
      </c>
      <c r="C259" s="352" t="s">
        <v>2875</v>
      </c>
      <c r="D259" s="353" t="s">
        <v>2890</v>
      </c>
      <c r="E259" s="353" t="s">
        <v>1798</v>
      </c>
      <c r="F259" s="361">
        <v>43915</v>
      </c>
      <c r="G259" s="354">
        <v>15000</v>
      </c>
      <c r="H259" s="353" t="s">
        <v>1588</v>
      </c>
      <c r="I259" s="352" t="s">
        <v>1588</v>
      </c>
    </row>
    <row r="260" spans="1:9" ht="54" x14ac:dyDescent="0.3">
      <c r="A260" s="351" t="s">
        <v>1794</v>
      </c>
      <c r="B260" s="352" t="s">
        <v>1797</v>
      </c>
      <c r="C260" s="352" t="s">
        <v>2875</v>
      </c>
      <c r="D260" s="353" t="s">
        <v>2890</v>
      </c>
      <c r="E260" s="353" t="s">
        <v>1798</v>
      </c>
      <c r="F260" s="361">
        <v>43915</v>
      </c>
      <c r="G260" s="354">
        <v>15000</v>
      </c>
      <c r="H260" s="353" t="s">
        <v>1588</v>
      </c>
      <c r="I260" s="352" t="s">
        <v>1588</v>
      </c>
    </row>
    <row r="261" spans="1:9" ht="54" x14ac:dyDescent="0.3">
      <c r="A261" s="351" t="s">
        <v>1794</v>
      </c>
      <c r="B261" s="352" t="s">
        <v>1797</v>
      </c>
      <c r="C261" s="352" t="s">
        <v>2875</v>
      </c>
      <c r="D261" s="353" t="s">
        <v>2890</v>
      </c>
      <c r="E261" s="353" t="s">
        <v>1798</v>
      </c>
      <c r="F261" s="361">
        <v>43916</v>
      </c>
      <c r="G261" s="354">
        <v>47407.18</v>
      </c>
      <c r="H261" s="353" t="s">
        <v>1588</v>
      </c>
      <c r="I261" s="352" t="s">
        <v>1588</v>
      </c>
    </row>
    <row r="262" spans="1:9" ht="54" x14ac:dyDescent="0.3">
      <c r="A262" s="351" t="s">
        <v>1794</v>
      </c>
      <c r="B262" s="352" t="s">
        <v>1797</v>
      </c>
      <c r="C262" s="352" t="s">
        <v>2875</v>
      </c>
      <c r="D262" s="353" t="s">
        <v>2890</v>
      </c>
      <c r="E262" s="353" t="s">
        <v>1798</v>
      </c>
      <c r="F262" s="361">
        <v>43916</v>
      </c>
      <c r="G262" s="354">
        <v>40605.51</v>
      </c>
      <c r="H262" s="353" t="s">
        <v>1588</v>
      </c>
      <c r="I262" s="352" t="s">
        <v>1588</v>
      </c>
    </row>
    <row r="263" spans="1:9" ht="54" x14ac:dyDescent="0.3">
      <c r="A263" s="351" t="s">
        <v>1794</v>
      </c>
      <c r="B263" s="352" t="s">
        <v>1797</v>
      </c>
      <c r="C263" s="352" t="s">
        <v>2875</v>
      </c>
      <c r="D263" s="353" t="s">
        <v>2890</v>
      </c>
      <c r="E263" s="353" t="s">
        <v>1798</v>
      </c>
      <c r="F263" s="361">
        <v>43916</v>
      </c>
      <c r="G263" s="354">
        <v>54479.47</v>
      </c>
      <c r="H263" s="353" t="s">
        <v>1588</v>
      </c>
      <c r="I263" s="352" t="s">
        <v>1588</v>
      </c>
    </row>
    <row r="264" spans="1:9" ht="54" x14ac:dyDescent="0.3">
      <c r="A264" s="351" t="s">
        <v>1794</v>
      </c>
      <c r="B264" s="352" t="s">
        <v>1797</v>
      </c>
      <c r="C264" s="352" t="s">
        <v>2875</v>
      </c>
      <c r="D264" s="353" t="s">
        <v>2890</v>
      </c>
      <c r="E264" s="353" t="s">
        <v>1798</v>
      </c>
      <c r="F264" s="361">
        <v>43916</v>
      </c>
      <c r="G264" s="354">
        <v>58177.98</v>
      </c>
      <c r="H264" s="353" t="s">
        <v>1588</v>
      </c>
      <c r="I264" s="352" t="s">
        <v>1588</v>
      </c>
    </row>
    <row r="265" spans="1:9" ht="54" x14ac:dyDescent="0.3">
      <c r="A265" s="351" t="s">
        <v>1794</v>
      </c>
      <c r="B265" s="352" t="s">
        <v>1797</v>
      </c>
      <c r="C265" s="352" t="s">
        <v>2875</v>
      </c>
      <c r="D265" s="353" t="s">
        <v>2890</v>
      </c>
      <c r="E265" s="353" t="s">
        <v>1798</v>
      </c>
      <c r="F265" s="361">
        <v>43931</v>
      </c>
      <c r="G265" s="354">
        <v>45780.33</v>
      </c>
      <c r="H265" s="353" t="s">
        <v>1588</v>
      </c>
      <c r="I265" s="352" t="s">
        <v>1588</v>
      </c>
    </row>
    <row r="266" spans="1:9" ht="54" x14ac:dyDescent="0.3">
      <c r="A266" s="351" t="s">
        <v>1794</v>
      </c>
      <c r="B266" s="352" t="s">
        <v>1797</v>
      </c>
      <c r="C266" s="352" t="s">
        <v>2875</v>
      </c>
      <c r="D266" s="353" t="s">
        <v>2890</v>
      </c>
      <c r="E266" s="353" t="s">
        <v>1798</v>
      </c>
      <c r="F266" s="361">
        <v>43931</v>
      </c>
      <c r="G266" s="354">
        <v>45948.2</v>
      </c>
      <c r="H266" s="353" t="s">
        <v>1588</v>
      </c>
      <c r="I266" s="352" t="s">
        <v>1588</v>
      </c>
    </row>
    <row r="267" spans="1:9" ht="54" x14ac:dyDescent="0.3">
      <c r="A267" s="351" t="s">
        <v>1794</v>
      </c>
      <c r="B267" s="352" t="s">
        <v>1797</v>
      </c>
      <c r="C267" s="352" t="s">
        <v>2875</v>
      </c>
      <c r="D267" s="353" t="s">
        <v>2890</v>
      </c>
      <c r="E267" s="353" t="s">
        <v>1798</v>
      </c>
      <c r="F267" s="361">
        <v>43935</v>
      </c>
      <c r="G267" s="354">
        <v>15000</v>
      </c>
      <c r="H267" s="353" t="s">
        <v>1588</v>
      </c>
      <c r="I267" s="352" t="s">
        <v>1588</v>
      </c>
    </row>
    <row r="268" spans="1:9" ht="54" x14ac:dyDescent="0.3">
      <c r="A268" s="351" t="s">
        <v>1794</v>
      </c>
      <c r="B268" s="352" t="s">
        <v>1797</v>
      </c>
      <c r="C268" s="352" t="s">
        <v>2875</v>
      </c>
      <c r="D268" s="353" t="s">
        <v>2890</v>
      </c>
      <c r="E268" s="353" t="s">
        <v>1798</v>
      </c>
      <c r="F268" s="361">
        <v>43935</v>
      </c>
      <c r="G268" s="354">
        <v>15000</v>
      </c>
      <c r="H268" s="353" t="s">
        <v>1588</v>
      </c>
      <c r="I268" s="352" t="s">
        <v>1588</v>
      </c>
    </row>
    <row r="269" spans="1:9" ht="54" x14ac:dyDescent="0.3">
      <c r="A269" s="351" t="s">
        <v>1794</v>
      </c>
      <c r="B269" s="352" t="s">
        <v>1797</v>
      </c>
      <c r="C269" s="352" t="s">
        <v>2875</v>
      </c>
      <c r="D269" s="353" t="s">
        <v>2890</v>
      </c>
      <c r="E269" s="353" t="s">
        <v>1798</v>
      </c>
      <c r="F269" s="361">
        <v>43943</v>
      </c>
      <c r="G269" s="354">
        <v>15000</v>
      </c>
      <c r="H269" s="353" t="s">
        <v>1588</v>
      </c>
      <c r="I269" s="352" t="s">
        <v>1588</v>
      </c>
    </row>
    <row r="270" spans="1:9" ht="54" x14ac:dyDescent="0.3">
      <c r="A270" s="351" t="s">
        <v>1794</v>
      </c>
      <c r="B270" s="352" t="s">
        <v>1797</v>
      </c>
      <c r="C270" s="352" t="s">
        <v>2875</v>
      </c>
      <c r="D270" s="353" t="s">
        <v>2890</v>
      </c>
      <c r="E270" s="353" t="s">
        <v>1798</v>
      </c>
      <c r="F270" s="361">
        <v>43943</v>
      </c>
      <c r="G270" s="354">
        <v>15000</v>
      </c>
      <c r="H270" s="353" t="s">
        <v>1588</v>
      </c>
      <c r="I270" s="352" t="s">
        <v>1588</v>
      </c>
    </row>
    <row r="271" spans="1:9" ht="54" x14ac:dyDescent="0.3">
      <c r="A271" s="351" t="s">
        <v>1794</v>
      </c>
      <c r="B271" s="352" t="s">
        <v>1797</v>
      </c>
      <c r="C271" s="352" t="s">
        <v>2875</v>
      </c>
      <c r="D271" s="353" t="s">
        <v>2890</v>
      </c>
      <c r="E271" s="353" t="s">
        <v>1798</v>
      </c>
      <c r="F271" s="361">
        <v>43968</v>
      </c>
      <c r="G271" s="354">
        <v>15000</v>
      </c>
      <c r="H271" s="353" t="s">
        <v>1588</v>
      </c>
      <c r="I271" s="352" t="s">
        <v>1588</v>
      </c>
    </row>
    <row r="272" spans="1:9" ht="54" x14ac:dyDescent="0.3">
      <c r="A272" s="351" t="s">
        <v>1794</v>
      </c>
      <c r="B272" s="352" t="s">
        <v>1797</v>
      </c>
      <c r="C272" s="352" t="s">
        <v>2875</v>
      </c>
      <c r="D272" s="353" t="s">
        <v>2890</v>
      </c>
      <c r="E272" s="353" t="s">
        <v>1798</v>
      </c>
      <c r="F272" s="361">
        <v>43968</v>
      </c>
      <c r="G272" s="354">
        <v>15000</v>
      </c>
      <c r="H272" s="353" t="s">
        <v>1588</v>
      </c>
      <c r="I272" s="352" t="s">
        <v>1588</v>
      </c>
    </row>
    <row r="273" spans="1:9" ht="54" x14ac:dyDescent="0.3">
      <c r="A273" s="351" t="s">
        <v>1794</v>
      </c>
      <c r="B273" s="352" t="s">
        <v>1797</v>
      </c>
      <c r="C273" s="352" t="s">
        <v>2875</v>
      </c>
      <c r="D273" s="353" t="s">
        <v>2890</v>
      </c>
      <c r="E273" s="353" t="s">
        <v>1798</v>
      </c>
      <c r="F273" s="361">
        <v>43978</v>
      </c>
      <c r="G273" s="354">
        <v>15000</v>
      </c>
      <c r="H273" s="353" t="s">
        <v>1588</v>
      </c>
      <c r="I273" s="352" t="s">
        <v>1588</v>
      </c>
    </row>
    <row r="274" spans="1:9" ht="54" x14ac:dyDescent="0.3">
      <c r="A274" s="351" t="s">
        <v>1794</v>
      </c>
      <c r="B274" s="352" t="s">
        <v>1797</v>
      </c>
      <c r="C274" s="352" t="s">
        <v>2875</v>
      </c>
      <c r="D274" s="353" t="s">
        <v>2890</v>
      </c>
      <c r="E274" s="353" t="s">
        <v>1798</v>
      </c>
      <c r="F274" s="361">
        <v>43978</v>
      </c>
      <c r="G274" s="354">
        <v>15000</v>
      </c>
      <c r="H274" s="353" t="s">
        <v>1588</v>
      </c>
      <c r="I274" s="352" t="s">
        <v>1588</v>
      </c>
    </row>
    <row r="275" spans="1:9" ht="54" x14ac:dyDescent="0.3">
      <c r="A275" s="351" t="s">
        <v>1794</v>
      </c>
      <c r="B275" s="352" t="s">
        <v>1797</v>
      </c>
      <c r="C275" s="352" t="s">
        <v>2875</v>
      </c>
      <c r="D275" s="353" t="s">
        <v>2890</v>
      </c>
      <c r="E275" s="353" t="s">
        <v>1798</v>
      </c>
      <c r="F275" s="361">
        <v>43994</v>
      </c>
      <c r="G275" s="354">
        <v>15000</v>
      </c>
      <c r="H275" s="353" t="s">
        <v>1588</v>
      </c>
      <c r="I275" s="352" t="s">
        <v>1588</v>
      </c>
    </row>
    <row r="276" spans="1:9" ht="54" x14ac:dyDescent="0.3">
      <c r="A276" s="351" t="s">
        <v>1794</v>
      </c>
      <c r="B276" s="352" t="s">
        <v>1797</v>
      </c>
      <c r="C276" s="352" t="s">
        <v>2875</v>
      </c>
      <c r="D276" s="353" t="s">
        <v>2890</v>
      </c>
      <c r="E276" s="353" t="s">
        <v>1798</v>
      </c>
      <c r="F276" s="361">
        <v>43994</v>
      </c>
      <c r="G276" s="354">
        <v>15000</v>
      </c>
      <c r="H276" s="353" t="s">
        <v>1588</v>
      </c>
      <c r="I276" s="352" t="s">
        <v>1588</v>
      </c>
    </row>
    <row r="277" spans="1:9" ht="54" x14ac:dyDescent="0.3">
      <c r="A277" s="351" t="s">
        <v>1794</v>
      </c>
      <c r="B277" s="352" t="s">
        <v>1797</v>
      </c>
      <c r="C277" s="352" t="s">
        <v>2875</v>
      </c>
      <c r="D277" s="353" t="s">
        <v>2890</v>
      </c>
      <c r="E277" s="353" t="s">
        <v>1798</v>
      </c>
      <c r="F277" s="361">
        <v>44009</v>
      </c>
      <c r="G277" s="354">
        <v>15000</v>
      </c>
      <c r="H277" s="353" t="s">
        <v>1588</v>
      </c>
      <c r="I277" s="352" t="s">
        <v>1588</v>
      </c>
    </row>
    <row r="278" spans="1:9" ht="54" x14ac:dyDescent="0.3">
      <c r="A278" s="351" t="s">
        <v>1794</v>
      </c>
      <c r="B278" s="352" t="s">
        <v>1797</v>
      </c>
      <c r="C278" s="352" t="s">
        <v>2875</v>
      </c>
      <c r="D278" s="353" t="s">
        <v>2890</v>
      </c>
      <c r="E278" s="353" t="s">
        <v>1798</v>
      </c>
      <c r="F278" s="361">
        <v>44009</v>
      </c>
      <c r="G278" s="354">
        <v>15000</v>
      </c>
      <c r="H278" s="353" t="s">
        <v>1588</v>
      </c>
      <c r="I278" s="352" t="s">
        <v>1588</v>
      </c>
    </row>
    <row r="279" spans="1:9" ht="54" x14ac:dyDescent="0.3">
      <c r="A279" s="351" t="s">
        <v>1794</v>
      </c>
      <c r="B279" s="352" t="s">
        <v>1797</v>
      </c>
      <c r="C279" s="352" t="s">
        <v>2875</v>
      </c>
      <c r="D279" s="353" t="s">
        <v>2890</v>
      </c>
      <c r="E279" s="353" t="s">
        <v>1798</v>
      </c>
      <c r="F279" s="361">
        <v>44031</v>
      </c>
      <c r="G279" s="354">
        <v>15000</v>
      </c>
      <c r="H279" s="353" t="s">
        <v>1588</v>
      </c>
      <c r="I279" s="352" t="s">
        <v>1588</v>
      </c>
    </row>
    <row r="280" spans="1:9" ht="54" x14ac:dyDescent="0.3">
      <c r="A280" s="351" t="s">
        <v>1794</v>
      </c>
      <c r="B280" s="352" t="s">
        <v>1797</v>
      </c>
      <c r="C280" s="352" t="s">
        <v>2875</v>
      </c>
      <c r="D280" s="353" t="s">
        <v>2890</v>
      </c>
      <c r="E280" s="353" t="s">
        <v>1798</v>
      </c>
      <c r="F280" s="361">
        <v>44031</v>
      </c>
      <c r="G280" s="354">
        <v>15000</v>
      </c>
      <c r="H280" s="353" t="s">
        <v>1588</v>
      </c>
      <c r="I280" s="352" t="s">
        <v>1588</v>
      </c>
    </row>
    <row r="281" spans="1:9" ht="54" x14ac:dyDescent="0.3">
      <c r="A281" s="351" t="s">
        <v>1794</v>
      </c>
      <c r="B281" s="352" t="s">
        <v>1797</v>
      </c>
      <c r="C281" s="352" t="s">
        <v>2875</v>
      </c>
      <c r="D281" s="353" t="s">
        <v>2890</v>
      </c>
      <c r="E281" s="353" t="s">
        <v>1798</v>
      </c>
      <c r="F281" s="361">
        <v>44056</v>
      </c>
      <c r="G281" s="354">
        <v>15000</v>
      </c>
      <c r="H281" s="353" t="s">
        <v>1588</v>
      </c>
      <c r="I281" s="352" t="s">
        <v>1588</v>
      </c>
    </row>
    <row r="282" spans="1:9" ht="54" x14ac:dyDescent="0.3">
      <c r="A282" s="351" t="s">
        <v>1794</v>
      </c>
      <c r="B282" s="352" t="s">
        <v>1797</v>
      </c>
      <c r="C282" s="352" t="s">
        <v>2875</v>
      </c>
      <c r="D282" s="353" t="s">
        <v>2890</v>
      </c>
      <c r="E282" s="353" t="s">
        <v>1798</v>
      </c>
      <c r="F282" s="361">
        <v>44056</v>
      </c>
      <c r="G282" s="354">
        <v>15000</v>
      </c>
      <c r="H282" s="353" t="s">
        <v>1588</v>
      </c>
      <c r="I282" s="352" t="s">
        <v>1588</v>
      </c>
    </row>
    <row r="283" spans="1:9" ht="54" x14ac:dyDescent="0.3">
      <c r="A283" s="351" t="s">
        <v>1794</v>
      </c>
      <c r="B283" s="352" t="s">
        <v>1797</v>
      </c>
      <c r="C283" s="352" t="s">
        <v>2875</v>
      </c>
      <c r="D283" s="353" t="s">
        <v>2890</v>
      </c>
      <c r="E283" s="353" t="s">
        <v>1798</v>
      </c>
      <c r="F283" s="361">
        <v>44072</v>
      </c>
      <c r="G283" s="354">
        <v>30000</v>
      </c>
      <c r="H283" s="353" t="s">
        <v>1588</v>
      </c>
      <c r="I283" s="352" t="s">
        <v>1588</v>
      </c>
    </row>
    <row r="284" spans="1:9" ht="54" x14ac:dyDescent="0.3">
      <c r="A284" s="351" t="s">
        <v>1794</v>
      </c>
      <c r="B284" s="352" t="s">
        <v>1797</v>
      </c>
      <c r="C284" s="352" t="s">
        <v>2875</v>
      </c>
      <c r="D284" s="353" t="s">
        <v>2890</v>
      </c>
      <c r="E284" s="353" t="s">
        <v>1798</v>
      </c>
      <c r="F284" s="361">
        <v>44072</v>
      </c>
      <c r="G284" s="354">
        <v>30000</v>
      </c>
      <c r="H284" s="353" t="s">
        <v>1588</v>
      </c>
      <c r="I284" s="352" t="s">
        <v>1588</v>
      </c>
    </row>
    <row r="285" spans="1:9" ht="54" x14ac:dyDescent="0.3">
      <c r="A285" s="351" t="s">
        <v>1794</v>
      </c>
      <c r="B285" s="352" t="s">
        <v>1797</v>
      </c>
      <c r="C285" s="352" t="s">
        <v>2875</v>
      </c>
      <c r="D285" s="353" t="s">
        <v>2890</v>
      </c>
      <c r="E285" s="353" t="s">
        <v>1798</v>
      </c>
      <c r="F285" s="361">
        <v>44094</v>
      </c>
      <c r="G285" s="354">
        <v>15000</v>
      </c>
      <c r="H285" s="353" t="s">
        <v>1588</v>
      </c>
      <c r="I285" s="352" t="s">
        <v>1588</v>
      </c>
    </row>
    <row r="286" spans="1:9" ht="54" x14ac:dyDescent="0.3">
      <c r="A286" s="351" t="s">
        <v>1794</v>
      </c>
      <c r="B286" s="352" t="s">
        <v>1797</v>
      </c>
      <c r="C286" s="352" t="s">
        <v>2875</v>
      </c>
      <c r="D286" s="353" t="s">
        <v>2890</v>
      </c>
      <c r="E286" s="353" t="s">
        <v>1798</v>
      </c>
      <c r="F286" s="361">
        <v>44094</v>
      </c>
      <c r="G286" s="354">
        <v>15000</v>
      </c>
      <c r="H286" s="353" t="s">
        <v>1588</v>
      </c>
      <c r="I286" s="352" t="s">
        <v>1588</v>
      </c>
    </row>
    <row r="287" spans="1:9" ht="54" x14ac:dyDescent="0.3">
      <c r="A287" s="351" t="s">
        <v>1794</v>
      </c>
      <c r="B287" s="352" t="s">
        <v>1797</v>
      </c>
      <c r="C287" s="352" t="s">
        <v>2875</v>
      </c>
      <c r="D287" s="353" t="s">
        <v>2890</v>
      </c>
      <c r="E287" s="353" t="s">
        <v>1798</v>
      </c>
      <c r="F287" s="361">
        <v>44122</v>
      </c>
      <c r="G287" s="354">
        <v>15000</v>
      </c>
      <c r="H287" s="353" t="s">
        <v>1588</v>
      </c>
      <c r="I287" s="352" t="s">
        <v>1588</v>
      </c>
    </row>
    <row r="288" spans="1:9" ht="54" x14ac:dyDescent="0.3">
      <c r="A288" s="351" t="s">
        <v>1794</v>
      </c>
      <c r="B288" s="352" t="s">
        <v>1797</v>
      </c>
      <c r="C288" s="352" t="s">
        <v>2875</v>
      </c>
      <c r="D288" s="353" t="s">
        <v>2890</v>
      </c>
      <c r="E288" s="353" t="s">
        <v>1798</v>
      </c>
      <c r="F288" s="361">
        <v>44122</v>
      </c>
      <c r="G288" s="354">
        <v>15000</v>
      </c>
      <c r="H288" s="353" t="s">
        <v>1588</v>
      </c>
      <c r="I288" s="352" t="s">
        <v>1588</v>
      </c>
    </row>
    <row r="289" spans="1:9" ht="54" x14ac:dyDescent="0.3">
      <c r="A289" s="351" t="s">
        <v>1794</v>
      </c>
      <c r="B289" s="352" t="s">
        <v>1797</v>
      </c>
      <c r="C289" s="352" t="s">
        <v>2875</v>
      </c>
      <c r="D289" s="353" t="s">
        <v>2890</v>
      </c>
      <c r="E289" s="353" t="s">
        <v>1798</v>
      </c>
      <c r="F289" s="361">
        <v>44128</v>
      </c>
      <c r="G289" s="354">
        <v>15000</v>
      </c>
      <c r="H289" s="353" t="s">
        <v>1588</v>
      </c>
      <c r="I289" s="352" t="s">
        <v>1588</v>
      </c>
    </row>
    <row r="290" spans="1:9" ht="54" x14ac:dyDescent="0.3">
      <c r="A290" s="351" t="s">
        <v>1794</v>
      </c>
      <c r="B290" s="352" t="s">
        <v>1797</v>
      </c>
      <c r="C290" s="352" t="s">
        <v>2875</v>
      </c>
      <c r="D290" s="353" t="s">
        <v>2890</v>
      </c>
      <c r="E290" s="353" t="s">
        <v>1798</v>
      </c>
      <c r="F290" s="361">
        <v>44128</v>
      </c>
      <c r="G290" s="354">
        <v>15000</v>
      </c>
      <c r="H290" s="353" t="s">
        <v>1588</v>
      </c>
      <c r="I290" s="352" t="s">
        <v>1588</v>
      </c>
    </row>
    <row r="291" spans="1:9" ht="54" x14ac:dyDescent="0.3">
      <c r="A291" s="351" t="s">
        <v>1794</v>
      </c>
      <c r="B291" s="352" t="s">
        <v>1797</v>
      </c>
      <c r="C291" s="352" t="s">
        <v>2875</v>
      </c>
      <c r="D291" s="353" t="s">
        <v>2890</v>
      </c>
      <c r="E291" s="353" t="s">
        <v>1798</v>
      </c>
      <c r="F291" s="361">
        <v>44151</v>
      </c>
      <c r="G291" s="354">
        <v>15000</v>
      </c>
      <c r="H291" s="353" t="s">
        <v>1588</v>
      </c>
      <c r="I291" s="352" t="s">
        <v>1588</v>
      </c>
    </row>
    <row r="292" spans="1:9" ht="54" x14ac:dyDescent="0.3">
      <c r="A292" s="351" t="s">
        <v>1794</v>
      </c>
      <c r="B292" s="352" t="s">
        <v>1797</v>
      </c>
      <c r="C292" s="352" t="s">
        <v>2875</v>
      </c>
      <c r="D292" s="353" t="s">
        <v>2890</v>
      </c>
      <c r="E292" s="353" t="s">
        <v>1798</v>
      </c>
      <c r="F292" s="361">
        <v>44151</v>
      </c>
      <c r="G292" s="354">
        <v>15000</v>
      </c>
      <c r="H292" s="353" t="s">
        <v>1588</v>
      </c>
      <c r="I292" s="352" t="s">
        <v>1588</v>
      </c>
    </row>
    <row r="293" spans="1:9" ht="54" x14ac:dyDescent="0.3">
      <c r="A293" s="351" t="s">
        <v>1794</v>
      </c>
      <c r="B293" s="352" t="s">
        <v>1797</v>
      </c>
      <c r="C293" s="352" t="s">
        <v>2875</v>
      </c>
      <c r="D293" s="353" t="s">
        <v>2890</v>
      </c>
      <c r="E293" s="353" t="s">
        <v>1798</v>
      </c>
      <c r="F293" s="361">
        <v>44163</v>
      </c>
      <c r="G293" s="354">
        <v>15000</v>
      </c>
      <c r="H293" s="353" t="s">
        <v>1588</v>
      </c>
      <c r="I293" s="352" t="s">
        <v>1588</v>
      </c>
    </row>
    <row r="294" spans="1:9" ht="54" x14ac:dyDescent="0.3">
      <c r="A294" s="351" t="s">
        <v>1794</v>
      </c>
      <c r="B294" s="352" t="s">
        <v>1797</v>
      </c>
      <c r="C294" s="352" t="s">
        <v>2875</v>
      </c>
      <c r="D294" s="353" t="s">
        <v>2890</v>
      </c>
      <c r="E294" s="353" t="s">
        <v>1798</v>
      </c>
      <c r="F294" s="361">
        <v>44163</v>
      </c>
      <c r="G294" s="354">
        <v>15000</v>
      </c>
      <c r="H294" s="353" t="s">
        <v>1588</v>
      </c>
      <c r="I294" s="352" t="s">
        <v>1588</v>
      </c>
    </row>
    <row r="295" spans="1:9" ht="54" x14ac:dyDescent="0.3">
      <c r="A295" s="351" t="s">
        <v>1794</v>
      </c>
      <c r="B295" s="352" t="s">
        <v>1797</v>
      </c>
      <c r="C295" s="352" t="s">
        <v>2875</v>
      </c>
      <c r="D295" s="353" t="s">
        <v>2890</v>
      </c>
      <c r="E295" s="353" t="s">
        <v>1798</v>
      </c>
      <c r="F295" s="361">
        <v>44173</v>
      </c>
      <c r="G295" s="354">
        <v>45259.64</v>
      </c>
      <c r="H295" s="353" t="s">
        <v>1588</v>
      </c>
      <c r="I295" s="352" t="s">
        <v>1588</v>
      </c>
    </row>
    <row r="296" spans="1:9" ht="54" x14ac:dyDescent="0.3">
      <c r="A296" s="351" t="s">
        <v>1794</v>
      </c>
      <c r="B296" s="352" t="s">
        <v>1797</v>
      </c>
      <c r="C296" s="352" t="s">
        <v>2875</v>
      </c>
      <c r="D296" s="353" t="s">
        <v>2890</v>
      </c>
      <c r="E296" s="353" t="s">
        <v>1798</v>
      </c>
      <c r="F296" s="361">
        <v>44173</v>
      </c>
      <c r="G296" s="354">
        <v>44583.08</v>
      </c>
      <c r="H296" s="353" t="s">
        <v>1588</v>
      </c>
      <c r="I296" s="352" t="s">
        <v>1588</v>
      </c>
    </row>
    <row r="297" spans="1:9" ht="54" x14ac:dyDescent="0.3">
      <c r="A297" s="351" t="s">
        <v>1794</v>
      </c>
      <c r="B297" s="352" t="s">
        <v>1797</v>
      </c>
      <c r="C297" s="352" t="s">
        <v>2875</v>
      </c>
      <c r="D297" s="353" t="s">
        <v>2890</v>
      </c>
      <c r="E297" s="353" t="s">
        <v>1798</v>
      </c>
      <c r="F297" s="361">
        <v>44191</v>
      </c>
      <c r="G297" s="354">
        <v>15000</v>
      </c>
      <c r="H297" s="353" t="s">
        <v>1588</v>
      </c>
      <c r="I297" s="352" t="s">
        <v>1588</v>
      </c>
    </row>
    <row r="298" spans="1:9" ht="54" x14ac:dyDescent="0.3">
      <c r="A298" s="351" t="s">
        <v>1794</v>
      </c>
      <c r="B298" s="352" t="s">
        <v>1797</v>
      </c>
      <c r="C298" s="352" t="s">
        <v>2875</v>
      </c>
      <c r="D298" s="353" t="s">
        <v>2890</v>
      </c>
      <c r="E298" s="353" t="s">
        <v>1798</v>
      </c>
      <c r="F298" s="361">
        <v>44191</v>
      </c>
      <c r="G298" s="354">
        <v>15000</v>
      </c>
      <c r="H298" s="353" t="s">
        <v>1588</v>
      </c>
      <c r="I298" s="352" t="s">
        <v>1588</v>
      </c>
    </row>
    <row r="299" spans="1:9" ht="40.5" x14ac:dyDescent="0.3">
      <c r="A299" s="341" t="s">
        <v>1799</v>
      </c>
      <c r="B299" s="342" t="s">
        <v>2893</v>
      </c>
      <c r="C299" s="342" t="s">
        <v>1589</v>
      </c>
      <c r="D299" s="343" t="s">
        <v>2892</v>
      </c>
      <c r="E299" s="343" t="s">
        <v>1705</v>
      </c>
      <c r="F299" s="350">
        <v>44105</v>
      </c>
      <c r="G299" s="345">
        <v>525860</v>
      </c>
      <c r="H299" s="343" t="s">
        <v>1801</v>
      </c>
      <c r="I299" s="342" t="s">
        <v>1705</v>
      </c>
    </row>
    <row r="300" spans="1:9" ht="40.5" x14ac:dyDescent="0.3">
      <c r="A300" s="341" t="s">
        <v>1799</v>
      </c>
      <c r="B300" s="342" t="s">
        <v>2893</v>
      </c>
      <c r="C300" s="342" t="s">
        <v>1589</v>
      </c>
      <c r="D300" s="343" t="s">
        <v>2892</v>
      </c>
      <c r="E300" s="343" t="s">
        <v>1705</v>
      </c>
      <c r="F300" s="350">
        <v>43837</v>
      </c>
      <c r="G300" s="345">
        <v>435000</v>
      </c>
      <c r="H300" s="343" t="s">
        <v>1802</v>
      </c>
      <c r="I300" s="342" t="s">
        <v>1705</v>
      </c>
    </row>
    <row r="301" spans="1:9" ht="40.5" x14ac:dyDescent="0.3">
      <c r="A301" s="341" t="s">
        <v>1799</v>
      </c>
      <c r="B301" s="342" t="s">
        <v>2893</v>
      </c>
      <c r="C301" s="342" t="s">
        <v>1589</v>
      </c>
      <c r="D301" s="343" t="s">
        <v>1800</v>
      </c>
      <c r="E301" s="343" t="s">
        <v>1705</v>
      </c>
      <c r="F301" s="350">
        <v>44056</v>
      </c>
      <c r="G301" s="345">
        <v>18319156</v>
      </c>
      <c r="H301" s="343" t="s">
        <v>1803</v>
      </c>
      <c r="I301" s="342" t="s">
        <v>1705</v>
      </c>
    </row>
    <row r="302" spans="1:9" ht="40.5" x14ac:dyDescent="0.3">
      <c r="A302" s="341" t="s">
        <v>1799</v>
      </c>
      <c r="B302" s="342" t="s">
        <v>2893</v>
      </c>
      <c r="C302" s="342" t="s">
        <v>1589</v>
      </c>
      <c r="D302" s="343" t="s">
        <v>2892</v>
      </c>
      <c r="E302" s="343" t="s">
        <v>1705</v>
      </c>
      <c r="F302" s="350">
        <v>43877</v>
      </c>
      <c r="G302" s="345">
        <v>216000</v>
      </c>
      <c r="H302" s="343" t="s">
        <v>1804</v>
      </c>
      <c r="I302" s="342" t="s">
        <v>1705</v>
      </c>
    </row>
    <row r="303" spans="1:9" ht="40.5" x14ac:dyDescent="0.3">
      <c r="A303" s="341" t="s">
        <v>1799</v>
      </c>
      <c r="B303" s="342" t="s">
        <v>2893</v>
      </c>
      <c r="C303" s="342" t="s">
        <v>1589</v>
      </c>
      <c r="D303" s="343" t="s">
        <v>2892</v>
      </c>
      <c r="E303" s="343" t="s">
        <v>1705</v>
      </c>
      <c r="F303" s="350">
        <v>44121</v>
      </c>
      <c r="G303" s="345">
        <v>250000</v>
      </c>
      <c r="H303" s="343" t="s">
        <v>1805</v>
      </c>
      <c r="I303" s="342" t="s">
        <v>1705</v>
      </c>
    </row>
    <row r="304" spans="1:9" ht="40.5" x14ac:dyDescent="0.3">
      <c r="A304" s="341" t="s">
        <v>1799</v>
      </c>
      <c r="B304" s="342" t="s">
        <v>2893</v>
      </c>
      <c r="C304" s="342" t="s">
        <v>1589</v>
      </c>
      <c r="D304" s="343" t="s">
        <v>2892</v>
      </c>
      <c r="E304" s="343" t="s">
        <v>1705</v>
      </c>
      <c r="F304" s="350">
        <v>44000</v>
      </c>
      <c r="G304" s="345">
        <v>18319156</v>
      </c>
      <c r="H304" s="343" t="s">
        <v>1803</v>
      </c>
      <c r="I304" s="342" t="s">
        <v>1705</v>
      </c>
    </row>
    <row r="305" spans="1:9" ht="40.5" x14ac:dyDescent="0.3">
      <c r="A305" s="341" t="s">
        <v>1799</v>
      </c>
      <c r="B305" s="342" t="s">
        <v>2893</v>
      </c>
      <c r="C305" s="342" t="s">
        <v>1589</v>
      </c>
      <c r="D305" s="343" t="s">
        <v>2892</v>
      </c>
      <c r="E305" s="343" t="s">
        <v>1705</v>
      </c>
      <c r="F305" s="350">
        <v>43971</v>
      </c>
      <c r="G305" s="345">
        <v>390000</v>
      </c>
      <c r="H305" s="343" t="s">
        <v>1806</v>
      </c>
      <c r="I305" s="342" t="s">
        <v>1705</v>
      </c>
    </row>
    <row r="306" spans="1:9" ht="40.5" x14ac:dyDescent="0.3">
      <c r="A306" s="341" t="s">
        <v>1799</v>
      </c>
      <c r="B306" s="342" t="s">
        <v>2893</v>
      </c>
      <c r="C306" s="342" t="s">
        <v>1589</v>
      </c>
      <c r="D306" s="343" t="s">
        <v>2892</v>
      </c>
      <c r="E306" s="343" t="s">
        <v>1705</v>
      </c>
      <c r="F306" s="350">
        <v>43971</v>
      </c>
      <c r="G306" s="345">
        <v>48750</v>
      </c>
      <c r="H306" s="343" t="s">
        <v>1807</v>
      </c>
      <c r="I306" s="342" t="s">
        <v>1705</v>
      </c>
    </row>
    <row r="307" spans="1:9" ht="40.5" x14ac:dyDescent="0.3">
      <c r="A307" s="341" t="s">
        <v>1799</v>
      </c>
      <c r="B307" s="342" t="s">
        <v>2893</v>
      </c>
      <c r="C307" s="342" t="s">
        <v>1589</v>
      </c>
      <c r="D307" s="343" t="s">
        <v>2892</v>
      </c>
      <c r="E307" s="343" t="s">
        <v>1705</v>
      </c>
      <c r="F307" s="350">
        <v>44124</v>
      </c>
      <c r="G307" s="345">
        <v>50000</v>
      </c>
      <c r="H307" s="343" t="s">
        <v>1808</v>
      </c>
      <c r="I307" s="342" t="s">
        <v>1705</v>
      </c>
    </row>
    <row r="308" spans="1:9" ht="40.5" x14ac:dyDescent="0.3">
      <c r="A308" s="341" t="s">
        <v>1799</v>
      </c>
      <c r="B308" s="342" t="s">
        <v>2893</v>
      </c>
      <c r="C308" s="342" t="s">
        <v>1589</v>
      </c>
      <c r="D308" s="343" t="s">
        <v>2892</v>
      </c>
      <c r="E308" s="343" t="s">
        <v>1705</v>
      </c>
      <c r="F308" s="350">
        <v>43882</v>
      </c>
      <c r="G308" s="345">
        <v>15375007</v>
      </c>
      <c r="H308" s="343" t="s">
        <v>1803</v>
      </c>
      <c r="I308" s="342" t="s">
        <v>1705</v>
      </c>
    </row>
    <row r="309" spans="1:9" ht="40.5" x14ac:dyDescent="0.3">
      <c r="A309" s="341" t="s">
        <v>1799</v>
      </c>
      <c r="B309" s="342" t="s">
        <v>2893</v>
      </c>
      <c r="C309" s="342" t="s">
        <v>1589</v>
      </c>
      <c r="D309" s="343" t="s">
        <v>2892</v>
      </c>
      <c r="E309" s="343" t="s">
        <v>1705</v>
      </c>
      <c r="F309" s="350">
        <v>44186</v>
      </c>
      <c r="G309" s="345">
        <v>150000</v>
      </c>
      <c r="H309" s="343" t="s">
        <v>1809</v>
      </c>
      <c r="I309" s="342" t="s">
        <v>1705</v>
      </c>
    </row>
    <row r="310" spans="1:9" ht="40.5" x14ac:dyDescent="0.3">
      <c r="A310" s="341" t="s">
        <v>1799</v>
      </c>
      <c r="B310" s="342" t="s">
        <v>2893</v>
      </c>
      <c r="C310" s="342" t="s">
        <v>1589</v>
      </c>
      <c r="D310" s="343" t="s">
        <v>2892</v>
      </c>
      <c r="E310" s="343" t="s">
        <v>1705</v>
      </c>
      <c r="F310" s="350">
        <v>44158</v>
      </c>
      <c r="G310" s="345">
        <v>13076750</v>
      </c>
      <c r="H310" s="343" t="s">
        <v>1810</v>
      </c>
      <c r="I310" s="342" t="s">
        <v>1705</v>
      </c>
    </row>
    <row r="311" spans="1:9" ht="40.5" x14ac:dyDescent="0.3">
      <c r="A311" s="341" t="s">
        <v>1799</v>
      </c>
      <c r="B311" s="342" t="s">
        <v>2893</v>
      </c>
      <c r="C311" s="342" t="s">
        <v>1589</v>
      </c>
      <c r="D311" s="343" t="s">
        <v>2892</v>
      </c>
      <c r="E311" s="343" t="s">
        <v>1705</v>
      </c>
      <c r="F311" s="350">
        <v>44067</v>
      </c>
      <c r="G311" s="345">
        <v>48750</v>
      </c>
      <c r="H311" s="343" t="s">
        <v>1811</v>
      </c>
      <c r="I311" s="342" t="s">
        <v>1705</v>
      </c>
    </row>
    <row r="312" spans="1:9" ht="40.5" x14ac:dyDescent="0.3">
      <c r="A312" s="341" t="s">
        <v>1799</v>
      </c>
      <c r="B312" s="342" t="s">
        <v>2893</v>
      </c>
      <c r="C312" s="342" t="s">
        <v>1589</v>
      </c>
      <c r="D312" s="343" t="s">
        <v>2892</v>
      </c>
      <c r="E312" s="343" t="s">
        <v>1705</v>
      </c>
      <c r="F312" s="350">
        <v>43916</v>
      </c>
      <c r="G312" s="345">
        <v>5225000</v>
      </c>
      <c r="H312" s="343" t="s">
        <v>1812</v>
      </c>
      <c r="I312" s="342" t="s">
        <v>1705</v>
      </c>
    </row>
    <row r="313" spans="1:9" ht="40.5" x14ac:dyDescent="0.3">
      <c r="A313" s="341" t="s">
        <v>1799</v>
      </c>
      <c r="B313" s="342" t="s">
        <v>2893</v>
      </c>
      <c r="C313" s="342" t="s">
        <v>1589</v>
      </c>
      <c r="D313" s="343" t="s">
        <v>2892</v>
      </c>
      <c r="E313" s="343" t="s">
        <v>1705</v>
      </c>
      <c r="F313" s="350">
        <v>43888</v>
      </c>
      <c r="G313" s="345">
        <v>813125</v>
      </c>
      <c r="H313" s="343" t="s">
        <v>1813</v>
      </c>
      <c r="I313" s="342" t="s">
        <v>1705</v>
      </c>
    </row>
    <row r="314" spans="1:9" ht="40.5" x14ac:dyDescent="0.3">
      <c r="A314" s="341" t="s">
        <v>1799</v>
      </c>
      <c r="B314" s="342" t="s">
        <v>2893</v>
      </c>
      <c r="C314" s="342" t="s">
        <v>1589</v>
      </c>
      <c r="D314" s="343" t="s">
        <v>2892</v>
      </c>
      <c r="E314" s="343" t="s">
        <v>1705</v>
      </c>
      <c r="F314" s="350">
        <v>43888</v>
      </c>
      <c r="G314" s="345">
        <v>218750</v>
      </c>
      <c r="H314" s="343" t="s">
        <v>1814</v>
      </c>
      <c r="I314" s="342" t="s">
        <v>1705</v>
      </c>
    </row>
    <row r="315" spans="1:9" ht="40.5" x14ac:dyDescent="0.3">
      <c r="A315" s="341" t="s">
        <v>1799</v>
      </c>
      <c r="B315" s="342" t="s">
        <v>2893</v>
      </c>
      <c r="C315" s="342" t="s">
        <v>1589</v>
      </c>
      <c r="D315" s="343" t="s">
        <v>2892</v>
      </c>
      <c r="E315" s="343" t="s">
        <v>1705</v>
      </c>
      <c r="F315" s="350">
        <v>43978</v>
      </c>
      <c r="G315" s="345">
        <v>700000</v>
      </c>
      <c r="H315" s="343" t="s">
        <v>1815</v>
      </c>
      <c r="I315" s="342" t="s">
        <v>1705</v>
      </c>
    </row>
    <row r="316" spans="1:9" ht="40.5" x14ac:dyDescent="0.3">
      <c r="A316" s="341" t="s">
        <v>1799</v>
      </c>
      <c r="B316" s="342" t="s">
        <v>2893</v>
      </c>
      <c r="C316" s="342" t="s">
        <v>1589</v>
      </c>
      <c r="D316" s="343" t="s">
        <v>2892</v>
      </c>
      <c r="E316" s="343" t="s">
        <v>1705</v>
      </c>
      <c r="F316" s="350">
        <v>44070</v>
      </c>
      <c r="G316" s="345">
        <v>200000</v>
      </c>
      <c r="H316" s="343" t="s">
        <v>1816</v>
      </c>
      <c r="I316" s="342" t="s">
        <v>1705</v>
      </c>
    </row>
    <row r="317" spans="1:9" ht="40.5" x14ac:dyDescent="0.3">
      <c r="A317" s="341" t="s">
        <v>1799</v>
      </c>
      <c r="B317" s="342" t="s">
        <v>2893</v>
      </c>
      <c r="C317" s="342" t="s">
        <v>1589</v>
      </c>
      <c r="D317" s="343" t="s">
        <v>2892</v>
      </c>
      <c r="E317" s="343" t="s">
        <v>1705</v>
      </c>
      <c r="F317" s="350">
        <v>44163</v>
      </c>
      <c r="G317" s="345">
        <v>500000</v>
      </c>
      <c r="H317" s="343" t="s">
        <v>1817</v>
      </c>
      <c r="I317" s="342" t="s">
        <v>1705</v>
      </c>
    </row>
    <row r="318" spans="1:9" ht="40.5" x14ac:dyDescent="0.3">
      <c r="A318" s="341" t="s">
        <v>1799</v>
      </c>
      <c r="B318" s="342" t="s">
        <v>2893</v>
      </c>
      <c r="C318" s="342" t="s">
        <v>1589</v>
      </c>
      <c r="D318" s="343" t="s">
        <v>2892</v>
      </c>
      <c r="E318" s="343" t="s">
        <v>1705</v>
      </c>
      <c r="F318" s="350">
        <v>44041</v>
      </c>
      <c r="G318" s="345">
        <v>210000</v>
      </c>
      <c r="H318" s="343" t="s">
        <v>1818</v>
      </c>
      <c r="I318" s="342" t="s">
        <v>1705</v>
      </c>
    </row>
    <row r="319" spans="1:9" ht="40.5" x14ac:dyDescent="0.3">
      <c r="A319" s="341" t="s">
        <v>1799</v>
      </c>
      <c r="B319" s="342" t="s">
        <v>2893</v>
      </c>
      <c r="C319" s="342" t="s">
        <v>1589</v>
      </c>
      <c r="D319" s="343" t="s">
        <v>2892</v>
      </c>
      <c r="E319" s="343" t="s">
        <v>1705</v>
      </c>
      <c r="F319" s="350">
        <v>44041</v>
      </c>
      <c r="G319" s="345">
        <v>2550000</v>
      </c>
      <c r="H319" s="343" t="s">
        <v>1819</v>
      </c>
      <c r="I319" s="342" t="s">
        <v>1705</v>
      </c>
    </row>
    <row r="320" spans="1:9" ht="40.5" x14ac:dyDescent="0.3">
      <c r="A320" s="341" t="s">
        <v>1799</v>
      </c>
      <c r="B320" s="342" t="s">
        <v>2893</v>
      </c>
      <c r="C320" s="342" t="s">
        <v>1589</v>
      </c>
      <c r="D320" s="343" t="s">
        <v>2892</v>
      </c>
      <c r="E320" s="343" t="s">
        <v>1705</v>
      </c>
      <c r="F320" s="350">
        <v>44041</v>
      </c>
      <c r="G320" s="345">
        <v>390000</v>
      </c>
      <c r="H320" s="343" t="s">
        <v>1820</v>
      </c>
      <c r="I320" s="342" t="s">
        <v>1705</v>
      </c>
    </row>
    <row r="321" spans="1:9" ht="40.5" x14ac:dyDescent="0.3">
      <c r="A321" s="341" t="s">
        <v>1799</v>
      </c>
      <c r="B321" s="342" t="s">
        <v>2893</v>
      </c>
      <c r="C321" s="342" t="s">
        <v>1589</v>
      </c>
      <c r="D321" s="343" t="s">
        <v>2892</v>
      </c>
      <c r="E321" s="343" t="s">
        <v>1705</v>
      </c>
      <c r="F321" s="350">
        <v>44165</v>
      </c>
      <c r="G321" s="345">
        <v>360000</v>
      </c>
      <c r="H321" s="343" t="s">
        <v>1821</v>
      </c>
      <c r="I321" s="342" t="s">
        <v>1705</v>
      </c>
    </row>
    <row r="322" spans="1:9" ht="40.5" x14ac:dyDescent="0.3">
      <c r="A322" s="341" t="s">
        <v>1799</v>
      </c>
      <c r="B322" s="342" t="s">
        <v>2893</v>
      </c>
      <c r="C322" s="342" t="s">
        <v>1589</v>
      </c>
      <c r="D322" s="343" t="s">
        <v>2892</v>
      </c>
      <c r="E322" s="343" t="s">
        <v>1705</v>
      </c>
      <c r="F322" s="350">
        <v>44165</v>
      </c>
      <c r="G322" s="345">
        <v>900000</v>
      </c>
      <c r="H322" s="343" t="s">
        <v>1822</v>
      </c>
      <c r="I322" s="342" t="s">
        <v>1705</v>
      </c>
    </row>
    <row r="323" spans="1:9" ht="40.5" x14ac:dyDescent="0.3">
      <c r="A323" s="341" t="s">
        <v>1799</v>
      </c>
      <c r="B323" s="342" t="s">
        <v>2893</v>
      </c>
      <c r="C323" s="342" t="s">
        <v>1589</v>
      </c>
      <c r="D323" s="343" t="s">
        <v>2892</v>
      </c>
      <c r="E323" s="343" t="s">
        <v>1705</v>
      </c>
      <c r="F323" s="350">
        <v>44165</v>
      </c>
      <c r="G323" s="345">
        <v>290360</v>
      </c>
      <c r="H323" s="343" t="s">
        <v>1823</v>
      </c>
      <c r="I323" s="342" t="s">
        <v>1705</v>
      </c>
    </row>
    <row r="324" spans="1:9" ht="40.5" x14ac:dyDescent="0.3">
      <c r="A324" s="341" t="s">
        <v>1799</v>
      </c>
      <c r="B324" s="342" t="s">
        <v>2893</v>
      </c>
      <c r="C324" s="342" t="s">
        <v>1589</v>
      </c>
      <c r="D324" s="343" t="s">
        <v>2892</v>
      </c>
      <c r="E324" s="343" t="s">
        <v>1705</v>
      </c>
      <c r="F324" s="350">
        <v>44165</v>
      </c>
      <c r="G324" s="345">
        <v>100000</v>
      </c>
      <c r="H324" s="343" t="s">
        <v>1824</v>
      </c>
      <c r="I324" s="342" t="s">
        <v>1705</v>
      </c>
    </row>
    <row r="325" spans="1:9" ht="40.5" x14ac:dyDescent="0.3">
      <c r="A325" s="341" t="s">
        <v>1799</v>
      </c>
      <c r="B325" s="342" t="s">
        <v>2893</v>
      </c>
      <c r="C325" s="342" t="s">
        <v>1589</v>
      </c>
      <c r="D325" s="343" t="s">
        <v>2892</v>
      </c>
      <c r="E325" s="343" t="s">
        <v>1705</v>
      </c>
      <c r="F325" s="350">
        <v>44165</v>
      </c>
      <c r="G325" s="345">
        <v>500000</v>
      </c>
      <c r="H325" s="343" t="s">
        <v>1825</v>
      </c>
      <c r="I325" s="342" t="s">
        <v>1705</v>
      </c>
    </row>
    <row r="326" spans="1:9" ht="40.5" x14ac:dyDescent="0.3">
      <c r="A326" s="341" t="s">
        <v>1799</v>
      </c>
      <c r="B326" s="342" t="s">
        <v>2893</v>
      </c>
      <c r="C326" s="342" t="s">
        <v>1589</v>
      </c>
      <c r="D326" s="343" t="s">
        <v>2892</v>
      </c>
      <c r="E326" s="343" t="s">
        <v>1705</v>
      </c>
      <c r="F326" s="350">
        <v>44165</v>
      </c>
      <c r="G326" s="345">
        <v>500000</v>
      </c>
      <c r="H326" s="343" t="s">
        <v>1826</v>
      </c>
      <c r="I326" s="342" t="s">
        <v>1705</v>
      </c>
    </row>
    <row r="327" spans="1:9" ht="40.5" x14ac:dyDescent="0.3">
      <c r="A327" s="341" t="s">
        <v>1799</v>
      </c>
      <c r="B327" s="342" t="s">
        <v>2893</v>
      </c>
      <c r="C327" s="342" t="s">
        <v>1589</v>
      </c>
      <c r="D327" s="343" t="s">
        <v>2892</v>
      </c>
      <c r="E327" s="343" t="s">
        <v>1705</v>
      </c>
      <c r="F327" s="350">
        <v>43982</v>
      </c>
      <c r="G327" s="345">
        <v>2550000</v>
      </c>
      <c r="H327" s="343" t="s">
        <v>1827</v>
      </c>
      <c r="I327" s="342" t="s">
        <v>1705</v>
      </c>
    </row>
    <row r="328" spans="1:9" ht="40.5" x14ac:dyDescent="0.3">
      <c r="A328" s="341" t="s">
        <v>1799</v>
      </c>
      <c r="B328" s="342" t="s">
        <v>2893</v>
      </c>
      <c r="C328" s="342" t="s">
        <v>1589</v>
      </c>
      <c r="D328" s="343" t="s">
        <v>2892</v>
      </c>
      <c r="E328" s="343" t="s">
        <v>1705</v>
      </c>
      <c r="F328" s="350">
        <v>43982</v>
      </c>
      <c r="G328" s="345">
        <v>210000</v>
      </c>
      <c r="H328" s="343" t="s">
        <v>1828</v>
      </c>
      <c r="I328" s="342" t="s">
        <v>1705</v>
      </c>
    </row>
    <row r="329" spans="1:9" ht="40.5" x14ac:dyDescent="0.3">
      <c r="A329" s="341" t="s">
        <v>1799</v>
      </c>
      <c r="B329" s="342" t="s">
        <v>2893</v>
      </c>
      <c r="C329" s="342" t="s">
        <v>1589</v>
      </c>
      <c r="D329" s="343" t="s">
        <v>2892</v>
      </c>
      <c r="E329" s="343" t="s">
        <v>1705</v>
      </c>
      <c r="F329" s="350">
        <v>44196</v>
      </c>
      <c r="G329" s="345">
        <v>2835750</v>
      </c>
      <c r="H329" s="343" t="s">
        <v>1829</v>
      </c>
      <c r="I329" s="342" t="s">
        <v>1705</v>
      </c>
    </row>
    <row r="330" spans="1:9" ht="40.5" x14ac:dyDescent="0.3">
      <c r="A330" s="341" t="s">
        <v>1799</v>
      </c>
      <c r="B330" s="342" t="s">
        <v>2893</v>
      </c>
      <c r="C330" s="342" t="s">
        <v>1589</v>
      </c>
      <c r="D330" s="343" t="s">
        <v>2892</v>
      </c>
      <c r="E330" s="343" t="s">
        <v>1705</v>
      </c>
      <c r="F330" s="350">
        <v>44055</v>
      </c>
      <c r="G330" s="345">
        <v>16454717</v>
      </c>
      <c r="H330" s="343" t="s">
        <v>1830</v>
      </c>
      <c r="I330" s="342" t="s">
        <v>1705</v>
      </c>
    </row>
    <row r="331" spans="1:9" ht="40.5" x14ac:dyDescent="0.3">
      <c r="A331" s="341" t="s">
        <v>1799</v>
      </c>
      <c r="B331" s="342" t="s">
        <v>2893</v>
      </c>
      <c r="C331" s="342" t="s">
        <v>1589</v>
      </c>
      <c r="D331" s="343" t="s">
        <v>2892</v>
      </c>
      <c r="E331" s="343" t="s">
        <v>1705</v>
      </c>
      <c r="F331" s="350">
        <v>44058</v>
      </c>
      <c r="G331" s="345">
        <v>5640131</v>
      </c>
      <c r="H331" s="343" t="s">
        <v>1831</v>
      </c>
      <c r="I331" s="342" t="s">
        <v>1705</v>
      </c>
    </row>
    <row r="332" spans="1:9" ht="40.5" x14ac:dyDescent="0.3">
      <c r="A332" s="341" t="s">
        <v>1799</v>
      </c>
      <c r="B332" s="342" t="s">
        <v>2893</v>
      </c>
      <c r="C332" s="342" t="s">
        <v>1589</v>
      </c>
      <c r="D332" s="343" t="s">
        <v>2892</v>
      </c>
      <c r="E332" s="343" t="s">
        <v>1705</v>
      </c>
      <c r="F332" s="350">
        <v>44180</v>
      </c>
      <c r="G332" s="345">
        <v>360000</v>
      </c>
      <c r="H332" s="343" t="s">
        <v>1832</v>
      </c>
      <c r="I332" s="342" t="s">
        <v>1705</v>
      </c>
    </row>
    <row r="333" spans="1:9" ht="40.5" x14ac:dyDescent="0.3">
      <c r="A333" s="341" t="s">
        <v>1799</v>
      </c>
      <c r="B333" s="342" t="s">
        <v>2893</v>
      </c>
      <c r="C333" s="342" t="s">
        <v>1589</v>
      </c>
      <c r="D333" s="343" t="s">
        <v>2892</v>
      </c>
      <c r="E333" s="343" t="s">
        <v>1705</v>
      </c>
      <c r="F333" s="350">
        <v>43878</v>
      </c>
      <c r="G333" s="345">
        <v>35000</v>
      </c>
      <c r="H333" s="343" t="s">
        <v>1833</v>
      </c>
      <c r="I333" s="342" t="s">
        <v>1705</v>
      </c>
    </row>
    <row r="334" spans="1:9" ht="27" x14ac:dyDescent="0.3">
      <c r="A334" s="355" t="s">
        <v>1834</v>
      </c>
      <c r="B334" s="356" t="s">
        <v>2891</v>
      </c>
      <c r="C334" s="356" t="s">
        <v>2886</v>
      </c>
      <c r="D334" s="356" t="s">
        <v>2892</v>
      </c>
      <c r="E334" s="356" t="s">
        <v>1309</v>
      </c>
      <c r="F334" s="356">
        <v>2020</v>
      </c>
      <c r="G334" s="360">
        <v>9480000</v>
      </c>
      <c r="H334" s="356" t="s">
        <v>728</v>
      </c>
      <c r="I334" s="356" t="s">
        <v>728</v>
      </c>
    </row>
    <row r="335" spans="1:9" ht="40.5" x14ac:dyDescent="0.3">
      <c r="A335" s="355" t="s">
        <v>1834</v>
      </c>
      <c r="B335" s="356" t="s">
        <v>2891</v>
      </c>
      <c r="C335" s="356" t="s">
        <v>2881</v>
      </c>
      <c r="D335" s="356" t="s">
        <v>2892</v>
      </c>
      <c r="E335" s="356" t="s">
        <v>1310</v>
      </c>
      <c r="F335" s="356">
        <v>2020</v>
      </c>
      <c r="G335" s="360">
        <v>4670000</v>
      </c>
      <c r="H335" s="356" t="s">
        <v>728</v>
      </c>
      <c r="I335" s="356" t="s">
        <v>728</v>
      </c>
    </row>
    <row r="336" spans="1:9" ht="27" x14ac:dyDescent="0.3">
      <c r="A336" s="355" t="s">
        <v>1834</v>
      </c>
      <c r="B336" s="356" t="s">
        <v>2891</v>
      </c>
      <c r="C336" s="356" t="s">
        <v>2881</v>
      </c>
      <c r="D336" s="356" t="s">
        <v>2892</v>
      </c>
      <c r="E336" s="356" t="s">
        <v>1311</v>
      </c>
      <c r="F336" s="356">
        <v>2020</v>
      </c>
      <c r="G336" s="360">
        <v>4665000</v>
      </c>
      <c r="H336" s="356" t="s">
        <v>728</v>
      </c>
      <c r="I336" s="356" t="s">
        <v>728</v>
      </c>
    </row>
    <row r="337" spans="1:11" ht="67.5" x14ac:dyDescent="0.3">
      <c r="A337" s="355" t="s">
        <v>1834</v>
      </c>
      <c r="B337" s="356" t="s">
        <v>2891</v>
      </c>
      <c r="C337" s="356" t="s">
        <v>2877</v>
      </c>
      <c r="D337" s="356" t="s">
        <v>2892</v>
      </c>
      <c r="E337" s="356" t="s">
        <v>1312</v>
      </c>
      <c r="F337" s="356">
        <v>2020</v>
      </c>
      <c r="G337" s="360">
        <v>4100000</v>
      </c>
      <c r="H337" s="356" t="s">
        <v>728</v>
      </c>
      <c r="I337" s="356" t="s">
        <v>728</v>
      </c>
    </row>
    <row r="338" spans="1:11" ht="94.5" x14ac:dyDescent="0.3">
      <c r="A338" s="341" t="s">
        <v>1835</v>
      </c>
      <c r="B338" s="343" t="s">
        <v>2896</v>
      </c>
      <c r="C338" s="342" t="s">
        <v>2875</v>
      </c>
      <c r="D338" s="343" t="s">
        <v>2894</v>
      </c>
      <c r="E338" s="342" t="s">
        <v>2897</v>
      </c>
      <c r="F338" s="342">
        <v>2020</v>
      </c>
      <c r="G338" s="345">
        <v>1300000</v>
      </c>
      <c r="H338" s="343" t="s">
        <v>1588</v>
      </c>
      <c r="I338" s="342" t="s">
        <v>1588</v>
      </c>
    </row>
    <row r="339" spans="1:11" ht="67.5" x14ac:dyDescent="0.3">
      <c r="A339" s="341" t="s">
        <v>1835</v>
      </c>
      <c r="B339" s="342" t="s">
        <v>2904</v>
      </c>
      <c r="C339" s="342" t="s">
        <v>2881</v>
      </c>
      <c r="D339" s="343" t="s">
        <v>2895</v>
      </c>
      <c r="E339" s="342" t="s">
        <v>1836</v>
      </c>
      <c r="F339" s="342">
        <v>2020</v>
      </c>
      <c r="G339" s="345">
        <v>250000</v>
      </c>
      <c r="H339" s="343" t="s">
        <v>1588</v>
      </c>
      <c r="I339" s="342" t="s">
        <v>1588</v>
      </c>
    </row>
    <row r="340" spans="1:11" ht="67.5" x14ac:dyDescent="0.3">
      <c r="A340" s="341" t="s">
        <v>1835</v>
      </c>
      <c r="B340" s="343" t="s">
        <v>1837</v>
      </c>
      <c r="C340" s="342" t="s">
        <v>2873</v>
      </c>
      <c r="D340" s="343" t="s">
        <v>2895</v>
      </c>
      <c r="E340" s="343" t="s">
        <v>1589</v>
      </c>
      <c r="F340" s="342">
        <v>2020</v>
      </c>
      <c r="G340" s="345">
        <v>200000</v>
      </c>
      <c r="H340" s="343" t="s">
        <v>1588</v>
      </c>
      <c r="I340" s="342" t="s">
        <v>1588</v>
      </c>
    </row>
    <row r="341" spans="1:11" ht="67.5" x14ac:dyDescent="0.3">
      <c r="A341" s="341" t="s">
        <v>1835</v>
      </c>
      <c r="B341" s="343" t="s">
        <v>1839</v>
      </c>
      <c r="C341" s="342" t="s">
        <v>2873</v>
      </c>
      <c r="D341" s="343" t="s">
        <v>2895</v>
      </c>
      <c r="E341" s="343" t="s">
        <v>1838</v>
      </c>
      <c r="F341" s="342">
        <v>2020</v>
      </c>
      <c r="G341" s="345">
        <v>100000</v>
      </c>
      <c r="H341" s="343" t="s">
        <v>1588</v>
      </c>
      <c r="I341" s="342" t="s">
        <v>1588</v>
      </c>
    </row>
    <row r="342" spans="1:11" ht="67.5" x14ac:dyDescent="0.3">
      <c r="A342" s="341" t="s">
        <v>1835</v>
      </c>
      <c r="B342" s="343" t="s">
        <v>1839</v>
      </c>
      <c r="C342" s="342" t="s">
        <v>2871</v>
      </c>
      <c r="D342" s="342"/>
      <c r="E342" s="342" t="s">
        <v>1840</v>
      </c>
      <c r="F342" s="342">
        <v>2020</v>
      </c>
      <c r="G342" s="345">
        <v>200000</v>
      </c>
      <c r="H342" s="343" t="s">
        <v>1588</v>
      </c>
      <c r="I342" s="342" t="s">
        <v>1588</v>
      </c>
    </row>
    <row r="343" spans="1:11" ht="67.5" x14ac:dyDescent="0.3">
      <c r="A343" s="341" t="s">
        <v>1835</v>
      </c>
      <c r="B343" s="343" t="s">
        <v>1842</v>
      </c>
      <c r="C343" s="342" t="s">
        <v>2875</v>
      </c>
      <c r="D343" s="342"/>
      <c r="E343" s="342" t="s">
        <v>1841</v>
      </c>
      <c r="F343" s="342">
        <v>2020</v>
      </c>
      <c r="G343" s="345">
        <v>300000</v>
      </c>
      <c r="H343" s="343" t="s">
        <v>1588</v>
      </c>
      <c r="I343" s="342" t="s">
        <v>1588</v>
      </c>
    </row>
    <row r="344" spans="1:11" ht="67.5" x14ac:dyDescent="0.3">
      <c r="A344" s="341" t="s">
        <v>1835</v>
      </c>
      <c r="B344" s="342" t="s">
        <v>2905</v>
      </c>
      <c r="C344" s="342" t="s">
        <v>2881</v>
      </c>
      <c r="D344" s="343" t="s">
        <v>2906</v>
      </c>
      <c r="E344" s="342" t="s">
        <v>1843</v>
      </c>
      <c r="F344" s="342">
        <v>2020</v>
      </c>
      <c r="G344" s="345">
        <v>1202700</v>
      </c>
      <c r="H344" s="343" t="s">
        <v>1588</v>
      </c>
      <c r="I344" s="342" t="s">
        <v>1588</v>
      </c>
    </row>
    <row r="345" spans="1:11" ht="67.5" x14ac:dyDescent="0.3">
      <c r="A345" s="341" t="s">
        <v>1835</v>
      </c>
      <c r="B345" s="343" t="s">
        <v>1845</v>
      </c>
      <c r="C345" s="342" t="s">
        <v>2871</v>
      </c>
      <c r="D345" s="342"/>
      <c r="E345" s="342" t="s">
        <v>1844</v>
      </c>
      <c r="F345" s="342">
        <v>2020</v>
      </c>
      <c r="G345" s="345">
        <v>135000</v>
      </c>
      <c r="H345" s="343" t="s">
        <v>1588</v>
      </c>
      <c r="I345" s="342" t="s">
        <v>1588</v>
      </c>
    </row>
    <row r="346" spans="1:11" ht="67.5" x14ac:dyDescent="0.3">
      <c r="A346" s="341" t="s">
        <v>1835</v>
      </c>
      <c r="B346" s="343" t="s">
        <v>1846</v>
      </c>
      <c r="C346" s="342" t="s">
        <v>2871</v>
      </c>
      <c r="D346" s="342"/>
      <c r="E346" s="342" t="s">
        <v>1844</v>
      </c>
      <c r="F346" s="342">
        <v>2020</v>
      </c>
      <c r="G346" s="345">
        <v>90000</v>
      </c>
      <c r="H346" s="343" t="s">
        <v>1588</v>
      </c>
      <c r="I346" s="342" t="s">
        <v>1588</v>
      </c>
    </row>
    <row r="347" spans="1:11" ht="67.5" x14ac:dyDescent="0.3">
      <c r="A347" s="341" t="s">
        <v>1835</v>
      </c>
      <c r="B347" s="343" t="s">
        <v>1847</v>
      </c>
      <c r="C347" s="342" t="s">
        <v>2871</v>
      </c>
      <c r="D347" s="342"/>
      <c r="E347" s="342" t="s">
        <v>1844</v>
      </c>
      <c r="F347" s="342">
        <v>2020</v>
      </c>
      <c r="G347" s="345">
        <v>360000</v>
      </c>
      <c r="H347" s="343" t="s">
        <v>1588</v>
      </c>
      <c r="I347" s="342" t="s">
        <v>1588</v>
      </c>
    </row>
    <row r="348" spans="1:11" x14ac:dyDescent="0.3">
      <c r="A348" s="72"/>
      <c r="B348" s="73" t="s">
        <v>0</v>
      </c>
      <c r="C348" s="74"/>
      <c r="D348" s="74"/>
      <c r="E348" s="73"/>
      <c r="F348" s="74"/>
      <c r="G348" s="261">
        <f>SUM(G5:G347)</f>
        <v>2078100618.76</v>
      </c>
      <c r="H348" s="74"/>
      <c r="I348" s="261">
        <f>SUM(I5:I347)</f>
        <v>71545381</v>
      </c>
      <c r="J348" s="249"/>
      <c r="K348" s="249"/>
    </row>
    <row r="349" spans="1:11" x14ac:dyDescent="0.3">
      <c r="A349" s="240" t="s">
        <v>1603</v>
      </c>
      <c r="I349" s="249"/>
      <c r="J349" s="466"/>
      <c r="K349" s="466"/>
    </row>
    <row r="350" spans="1:11" x14ac:dyDescent="0.3">
      <c r="G350" s="471"/>
      <c r="H350" s="471"/>
      <c r="I350" s="471"/>
    </row>
    <row r="351" spans="1:11" x14ac:dyDescent="0.3">
      <c r="J351" s="467"/>
    </row>
    <row r="352" spans="1:11" x14ac:dyDescent="0.3">
      <c r="J352" s="467"/>
    </row>
    <row r="369" spans="9:9" x14ac:dyDescent="0.3">
      <c r="I369" s="466"/>
    </row>
    <row r="370" spans="9:9" x14ac:dyDescent="0.3">
      <c r="I370" s="467"/>
    </row>
  </sheetData>
  <autoFilter ref="A4:I349" xr:uid="{00000000-0001-0000-0600-000000000000}"/>
  <mergeCells count="14">
    <mergeCell ref="F3:F4"/>
    <mergeCell ref="A3:A4"/>
    <mergeCell ref="B3:B4"/>
    <mergeCell ref="C3:C4"/>
    <mergeCell ref="D3:D4"/>
    <mergeCell ref="E3:E4"/>
    <mergeCell ref="G85:G86"/>
    <mergeCell ref="G94:G96"/>
    <mergeCell ref="H3:I3"/>
    <mergeCell ref="G58:G59"/>
    <mergeCell ref="G64:G66"/>
    <mergeCell ref="G68:G71"/>
    <mergeCell ref="G77:G80"/>
    <mergeCell ref="G83:G84"/>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03"/>
  <sheetViews>
    <sheetView zoomScale="85" zoomScaleNormal="85" workbookViewId="0">
      <selection activeCell="F18" sqref="F18"/>
    </sheetView>
  </sheetViews>
  <sheetFormatPr baseColWidth="10" defaultColWidth="11.5703125" defaultRowHeight="13.5" x14ac:dyDescent="0.25"/>
  <cols>
    <col min="1" max="1" width="4.85546875" style="479" bestFit="1" customWidth="1"/>
    <col min="2" max="2" width="9" style="479" customWidth="1"/>
    <col min="3" max="3" width="21.28515625" style="479" bestFit="1" customWidth="1"/>
    <col min="4" max="4" width="52.42578125" style="479" bestFit="1" customWidth="1"/>
    <col min="5" max="5" width="9.42578125" style="479" bestFit="1" customWidth="1"/>
    <col min="6" max="6" width="63.5703125" style="479" bestFit="1" customWidth="1"/>
    <col min="7" max="7" width="18.140625" style="479" bestFit="1" customWidth="1"/>
    <col min="8" max="8" width="16" style="479" customWidth="1"/>
    <col min="9" max="16384" width="11.5703125" style="479"/>
  </cols>
  <sheetData>
    <row r="1" spans="1:8" ht="15" x14ac:dyDescent="0.25">
      <c r="A1" s="2" t="s">
        <v>1880</v>
      </c>
    </row>
    <row r="2" spans="1:8" x14ac:dyDescent="0.25">
      <c r="A2" s="29"/>
    </row>
    <row r="3" spans="1:8" ht="14.25" thickBot="1" x14ac:dyDescent="0.3">
      <c r="A3" s="478" t="s">
        <v>26</v>
      </c>
      <c r="B3" s="478" t="s">
        <v>3414</v>
      </c>
      <c r="C3" s="478" t="s">
        <v>3415</v>
      </c>
      <c r="D3" s="478" t="s">
        <v>1848</v>
      </c>
      <c r="E3" s="494" t="s">
        <v>704</v>
      </c>
      <c r="F3" s="478" t="s">
        <v>3416</v>
      </c>
      <c r="G3" s="478" t="s">
        <v>1849</v>
      </c>
      <c r="H3" s="493" t="s">
        <v>1850</v>
      </c>
    </row>
    <row r="4" spans="1:8" x14ac:dyDescent="0.25">
      <c r="A4" s="488">
        <v>1</v>
      </c>
      <c r="B4" s="488">
        <v>1451</v>
      </c>
      <c r="C4" s="488" t="s">
        <v>3729</v>
      </c>
      <c r="D4" s="488" t="s">
        <v>3730</v>
      </c>
      <c r="E4" s="488" t="s">
        <v>3731</v>
      </c>
      <c r="F4" s="488" t="s">
        <v>3732</v>
      </c>
      <c r="G4" s="489">
        <v>43364</v>
      </c>
      <c r="H4" s="489">
        <v>44094</v>
      </c>
    </row>
    <row r="5" spans="1:8" x14ac:dyDescent="0.25">
      <c r="A5" s="490">
        <v>2</v>
      </c>
      <c r="B5" s="490">
        <v>1314</v>
      </c>
      <c r="C5" s="490" t="s">
        <v>3733</v>
      </c>
      <c r="D5" s="490" t="s">
        <v>3730</v>
      </c>
      <c r="E5" s="490" t="s">
        <v>3731</v>
      </c>
      <c r="F5" s="490" t="s">
        <v>3734</v>
      </c>
      <c r="G5" s="491">
        <v>42424</v>
      </c>
      <c r="H5" s="491">
        <v>43885</v>
      </c>
    </row>
    <row r="6" spans="1:8" x14ac:dyDescent="0.25">
      <c r="A6" s="488">
        <v>3</v>
      </c>
      <c r="B6" s="488">
        <v>2413</v>
      </c>
      <c r="C6" s="488" t="s">
        <v>3735</v>
      </c>
      <c r="D6" s="488" t="s">
        <v>3730</v>
      </c>
      <c r="E6" s="488" t="s">
        <v>3731</v>
      </c>
      <c r="F6" s="488" t="s">
        <v>3736</v>
      </c>
      <c r="G6" s="489">
        <v>43147</v>
      </c>
      <c r="H6" s="489">
        <v>43877</v>
      </c>
    </row>
    <row r="7" spans="1:8" x14ac:dyDescent="0.25">
      <c r="A7" s="490">
        <v>4</v>
      </c>
      <c r="B7" s="490">
        <v>2234</v>
      </c>
      <c r="C7" s="490" t="s">
        <v>3737</v>
      </c>
      <c r="D7" s="490" t="s">
        <v>3730</v>
      </c>
      <c r="E7" s="490" t="s">
        <v>3731</v>
      </c>
      <c r="F7" s="490" t="s">
        <v>3738</v>
      </c>
      <c r="G7" s="491">
        <v>43349</v>
      </c>
      <c r="H7" s="491">
        <v>44079</v>
      </c>
    </row>
    <row r="8" spans="1:8" x14ac:dyDescent="0.25">
      <c r="A8" s="488">
        <v>5</v>
      </c>
      <c r="B8" s="488">
        <v>2344</v>
      </c>
      <c r="C8" s="488" t="s">
        <v>3739</v>
      </c>
      <c r="D8" s="488" t="s">
        <v>3730</v>
      </c>
      <c r="E8" s="488" t="s">
        <v>3731</v>
      </c>
      <c r="F8" s="488" t="s">
        <v>3740</v>
      </c>
      <c r="G8" s="489">
        <v>43616</v>
      </c>
      <c r="H8" s="489">
        <v>44346</v>
      </c>
    </row>
    <row r="9" spans="1:8" x14ac:dyDescent="0.25">
      <c r="A9" s="490">
        <v>6</v>
      </c>
      <c r="B9" s="490">
        <v>2182</v>
      </c>
      <c r="C9" s="490" t="s">
        <v>3741</v>
      </c>
      <c r="D9" s="490" t="s">
        <v>3730</v>
      </c>
      <c r="E9" s="490" t="s">
        <v>3731</v>
      </c>
      <c r="F9" s="490" t="s">
        <v>3742</v>
      </c>
      <c r="G9" s="491">
        <v>43607</v>
      </c>
      <c r="H9" s="491">
        <v>44337</v>
      </c>
    </row>
    <row r="10" spans="1:8" x14ac:dyDescent="0.25">
      <c r="A10" s="488">
        <v>7</v>
      </c>
      <c r="B10" s="488">
        <v>1317</v>
      </c>
      <c r="C10" s="488" t="s">
        <v>3743</v>
      </c>
      <c r="D10" s="488" t="s">
        <v>3730</v>
      </c>
      <c r="E10" s="488" t="s">
        <v>3731</v>
      </c>
      <c r="F10" s="488" t="s">
        <v>3744</v>
      </c>
      <c r="G10" s="489">
        <v>43257</v>
      </c>
      <c r="H10" s="489">
        <v>43987</v>
      </c>
    </row>
    <row r="11" spans="1:8" x14ac:dyDescent="0.25">
      <c r="A11" s="490">
        <v>8</v>
      </c>
      <c r="B11" s="490">
        <v>2425</v>
      </c>
      <c r="C11" s="490" t="s">
        <v>3745</v>
      </c>
      <c r="D11" s="490" t="s">
        <v>3730</v>
      </c>
      <c r="E11" s="490" t="s">
        <v>3713</v>
      </c>
      <c r="F11" s="490" t="s">
        <v>3746</v>
      </c>
      <c r="G11" s="491">
        <v>43609</v>
      </c>
      <c r="H11" s="491">
        <v>44339</v>
      </c>
    </row>
    <row r="12" spans="1:8" x14ac:dyDescent="0.25">
      <c r="A12" s="488">
        <v>9</v>
      </c>
      <c r="B12" s="488">
        <v>2280</v>
      </c>
      <c r="C12" s="488" t="s">
        <v>3747</v>
      </c>
      <c r="D12" s="488" t="s">
        <v>3730</v>
      </c>
      <c r="E12" s="488" t="s">
        <v>3731</v>
      </c>
      <c r="F12" s="488" t="s">
        <v>3748</v>
      </c>
      <c r="G12" s="489">
        <v>43465</v>
      </c>
      <c r="H12" s="489">
        <v>44195</v>
      </c>
    </row>
    <row r="13" spans="1:8" x14ac:dyDescent="0.25">
      <c r="A13" s="490">
        <v>10</v>
      </c>
      <c r="B13" s="490">
        <v>2199</v>
      </c>
      <c r="C13" s="490" t="s">
        <v>3749</v>
      </c>
      <c r="D13" s="490" t="s">
        <v>3730</v>
      </c>
      <c r="E13" s="490" t="s">
        <v>3713</v>
      </c>
      <c r="F13" s="490" t="s">
        <v>3750</v>
      </c>
      <c r="G13" s="491">
        <v>43342</v>
      </c>
      <c r="H13" s="491">
        <v>44072</v>
      </c>
    </row>
    <row r="14" spans="1:8" x14ac:dyDescent="0.25">
      <c r="A14" s="488">
        <v>11</v>
      </c>
      <c r="B14" s="488">
        <v>2331</v>
      </c>
      <c r="C14" s="488" t="s">
        <v>3708</v>
      </c>
      <c r="D14" s="488" t="s">
        <v>3730</v>
      </c>
      <c r="E14" s="488" t="s">
        <v>3713</v>
      </c>
      <c r="F14" s="488" t="s">
        <v>569</v>
      </c>
      <c r="G14" s="489">
        <v>43874</v>
      </c>
      <c r="H14" s="489">
        <v>44604</v>
      </c>
    </row>
    <row r="15" spans="1:8" x14ac:dyDescent="0.25">
      <c r="A15" s="490">
        <v>12</v>
      </c>
      <c r="B15" s="490">
        <v>1204</v>
      </c>
      <c r="C15" s="490" t="s">
        <v>3751</v>
      </c>
      <c r="D15" s="490" t="s">
        <v>3730</v>
      </c>
      <c r="E15" s="490" t="s">
        <v>3713</v>
      </c>
      <c r="F15" s="490" t="s">
        <v>3752</v>
      </c>
      <c r="G15" s="491">
        <v>43341</v>
      </c>
      <c r="H15" s="491">
        <v>45227</v>
      </c>
    </row>
    <row r="16" spans="1:8" x14ac:dyDescent="0.25">
      <c r="A16" s="488">
        <v>13</v>
      </c>
      <c r="B16" s="488">
        <v>3550</v>
      </c>
      <c r="C16" s="488" t="s">
        <v>3753</v>
      </c>
      <c r="D16" s="488" t="s">
        <v>3730</v>
      </c>
      <c r="E16" s="488" t="s">
        <v>3713</v>
      </c>
      <c r="F16" s="488" t="s">
        <v>3754</v>
      </c>
      <c r="G16" s="489">
        <v>44012</v>
      </c>
      <c r="H16" s="489">
        <v>44741</v>
      </c>
    </row>
    <row r="17" spans="1:8" x14ac:dyDescent="0.25">
      <c r="A17" s="490">
        <v>14</v>
      </c>
      <c r="B17" s="490">
        <v>3422</v>
      </c>
      <c r="C17" s="490" t="s">
        <v>3755</v>
      </c>
      <c r="D17" s="490" t="s">
        <v>3730</v>
      </c>
      <c r="E17" s="490" t="s">
        <v>3713</v>
      </c>
      <c r="F17" s="490" t="s">
        <v>3466</v>
      </c>
      <c r="G17" s="491">
        <v>43874</v>
      </c>
      <c r="H17" s="491">
        <v>44604</v>
      </c>
    </row>
    <row r="18" spans="1:8" x14ac:dyDescent="0.25">
      <c r="A18" s="488">
        <v>15</v>
      </c>
      <c r="B18" s="488">
        <v>3400</v>
      </c>
      <c r="C18" s="488" t="s">
        <v>3714</v>
      </c>
      <c r="D18" s="488" t="s">
        <v>3730</v>
      </c>
      <c r="E18" s="488" t="s">
        <v>3713</v>
      </c>
      <c r="F18" s="488" t="s">
        <v>3756</v>
      </c>
      <c r="G18" s="489">
        <v>43986</v>
      </c>
      <c r="H18" s="489">
        <v>44715</v>
      </c>
    </row>
    <row r="19" spans="1:8" x14ac:dyDescent="0.25">
      <c r="A19" s="490">
        <v>16</v>
      </c>
      <c r="B19" s="490">
        <v>2336</v>
      </c>
      <c r="C19" s="490" t="s">
        <v>3757</v>
      </c>
      <c r="D19" s="490" t="s">
        <v>3730</v>
      </c>
      <c r="E19" s="490" t="s">
        <v>3713</v>
      </c>
      <c r="F19" s="490" t="s">
        <v>3758</v>
      </c>
      <c r="G19" s="491">
        <v>43383</v>
      </c>
      <c r="H19" s="491">
        <v>44113</v>
      </c>
    </row>
    <row r="20" spans="1:8" x14ac:dyDescent="0.25">
      <c r="A20" s="488">
        <v>17</v>
      </c>
      <c r="B20" s="488">
        <v>1489</v>
      </c>
      <c r="C20" s="488" t="s">
        <v>3223</v>
      </c>
      <c r="D20" s="488" t="s">
        <v>3680</v>
      </c>
      <c r="E20" s="488" t="s">
        <v>3713</v>
      </c>
      <c r="F20" s="488" t="s">
        <v>95</v>
      </c>
      <c r="G20" s="489">
        <v>42709</v>
      </c>
      <c r="H20" s="489">
        <v>44534</v>
      </c>
    </row>
    <row r="21" spans="1:8" x14ac:dyDescent="0.25">
      <c r="A21" s="490">
        <v>18</v>
      </c>
      <c r="B21" s="490">
        <v>841</v>
      </c>
      <c r="C21" s="490" t="s">
        <v>3759</v>
      </c>
      <c r="D21" s="490" t="s">
        <v>3680</v>
      </c>
      <c r="E21" s="490" t="s">
        <v>3731</v>
      </c>
      <c r="F21" s="490" t="s">
        <v>3760</v>
      </c>
      <c r="G21" s="491">
        <v>42020</v>
      </c>
      <c r="H21" s="491">
        <v>44212</v>
      </c>
    </row>
    <row r="22" spans="1:8" x14ac:dyDescent="0.25">
      <c r="A22" s="488">
        <v>19</v>
      </c>
      <c r="B22" s="488">
        <v>818</v>
      </c>
      <c r="C22" s="488" t="s">
        <v>3761</v>
      </c>
      <c r="D22" s="488" t="s">
        <v>3680</v>
      </c>
      <c r="E22" s="488" t="s">
        <v>3731</v>
      </c>
      <c r="F22" s="488" t="s">
        <v>3762</v>
      </c>
      <c r="G22" s="489">
        <v>42250</v>
      </c>
      <c r="H22" s="489">
        <v>44077</v>
      </c>
    </row>
    <row r="23" spans="1:8" x14ac:dyDescent="0.25">
      <c r="A23" s="490">
        <v>20</v>
      </c>
      <c r="B23" s="490">
        <v>1490</v>
      </c>
      <c r="C23" s="490" t="s">
        <v>3763</v>
      </c>
      <c r="D23" s="490" t="s">
        <v>3680</v>
      </c>
      <c r="E23" s="490" t="s">
        <v>3731</v>
      </c>
      <c r="F23" s="490" t="s">
        <v>3764</v>
      </c>
      <c r="G23" s="491">
        <v>42355</v>
      </c>
      <c r="H23" s="491">
        <v>44182</v>
      </c>
    </row>
    <row r="24" spans="1:8" x14ac:dyDescent="0.25">
      <c r="A24" s="488">
        <v>21</v>
      </c>
      <c r="B24" s="488">
        <v>927</v>
      </c>
      <c r="C24" s="488" t="s">
        <v>3765</v>
      </c>
      <c r="D24" s="488" t="s">
        <v>3680</v>
      </c>
      <c r="E24" s="488" t="s">
        <v>3731</v>
      </c>
      <c r="F24" s="488" t="s">
        <v>3766</v>
      </c>
      <c r="G24" s="489">
        <v>42188</v>
      </c>
      <c r="H24" s="489">
        <v>44015</v>
      </c>
    </row>
    <row r="25" spans="1:8" x14ac:dyDescent="0.25">
      <c r="A25" s="490">
        <v>22</v>
      </c>
      <c r="B25" s="490">
        <v>926</v>
      </c>
      <c r="C25" s="490" t="s">
        <v>3767</v>
      </c>
      <c r="D25" s="490" t="s">
        <v>3680</v>
      </c>
      <c r="E25" s="490" t="s">
        <v>3731</v>
      </c>
      <c r="F25" s="490" t="s">
        <v>3766</v>
      </c>
      <c r="G25" s="491">
        <v>42188</v>
      </c>
      <c r="H25" s="491">
        <v>44015</v>
      </c>
    </row>
    <row r="26" spans="1:8" x14ac:dyDescent="0.25">
      <c r="A26" s="488">
        <v>23</v>
      </c>
      <c r="B26" s="488">
        <v>3183</v>
      </c>
      <c r="C26" s="488" t="s">
        <v>3768</v>
      </c>
      <c r="D26" s="488" t="s">
        <v>3680</v>
      </c>
      <c r="E26" s="488" t="s">
        <v>3713</v>
      </c>
      <c r="F26" s="488" t="s">
        <v>341</v>
      </c>
      <c r="G26" s="489">
        <v>44195</v>
      </c>
      <c r="H26" s="489">
        <v>46020</v>
      </c>
    </row>
    <row r="27" spans="1:8" x14ac:dyDescent="0.25">
      <c r="A27" s="490">
        <v>24</v>
      </c>
      <c r="B27" s="490">
        <v>1496</v>
      </c>
      <c r="C27" s="490" t="s">
        <v>3769</v>
      </c>
      <c r="D27" s="490" t="s">
        <v>3680</v>
      </c>
      <c r="E27" s="490" t="s">
        <v>3713</v>
      </c>
      <c r="F27" s="490" t="s">
        <v>95</v>
      </c>
      <c r="G27" s="491">
        <v>42369</v>
      </c>
      <c r="H27" s="491">
        <v>44196</v>
      </c>
    </row>
    <row r="28" spans="1:8" x14ac:dyDescent="0.25">
      <c r="A28" s="488">
        <v>25</v>
      </c>
      <c r="B28" s="488">
        <v>3069</v>
      </c>
      <c r="C28" s="488" t="s">
        <v>3694</v>
      </c>
      <c r="D28" s="488" t="s">
        <v>3680</v>
      </c>
      <c r="E28" s="488" t="s">
        <v>3713</v>
      </c>
      <c r="F28" s="488" t="s">
        <v>308</v>
      </c>
      <c r="G28" s="489">
        <v>44152</v>
      </c>
      <c r="H28" s="489">
        <v>45977</v>
      </c>
    </row>
    <row r="29" spans="1:8" x14ac:dyDescent="0.25">
      <c r="A29" s="490">
        <v>26</v>
      </c>
      <c r="B29" s="490">
        <v>1509</v>
      </c>
      <c r="C29" s="490" t="s">
        <v>3770</v>
      </c>
      <c r="D29" s="490" t="s">
        <v>3680</v>
      </c>
      <c r="E29" s="490" t="s">
        <v>3731</v>
      </c>
      <c r="F29" s="490" t="s">
        <v>561</v>
      </c>
      <c r="G29" s="491">
        <v>42559</v>
      </c>
      <c r="H29" s="491">
        <v>44384</v>
      </c>
    </row>
    <row r="30" spans="1:8" x14ac:dyDescent="0.25">
      <c r="A30" s="488">
        <v>27</v>
      </c>
      <c r="B30" s="488">
        <v>1468</v>
      </c>
      <c r="C30" s="488" t="s">
        <v>3771</v>
      </c>
      <c r="D30" s="488" t="s">
        <v>3680</v>
      </c>
      <c r="E30" s="488" t="s">
        <v>3713</v>
      </c>
      <c r="F30" s="488" t="s">
        <v>77</v>
      </c>
      <c r="G30" s="489">
        <v>42366</v>
      </c>
      <c r="H30" s="489">
        <v>44193</v>
      </c>
    </row>
    <row r="31" spans="1:8" x14ac:dyDescent="0.25">
      <c r="A31" s="490">
        <v>28</v>
      </c>
      <c r="B31" s="490">
        <v>1000</v>
      </c>
      <c r="C31" s="490" t="s">
        <v>3378</v>
      </c>
      <c r="D31" s="490" t="s">
        <v>3680</v>
      </c>
      <c r="E31" s="490" t="s">
        <v>3713</v>
      </c>
      <c r="F31" s="490" t="s">
        <v>99</v>
      </c>
      <c r="G31" s="491">
        <v>41143</v>
      </c>
      <c r="H31" s="491">
        <v>44065</v>
      </c>
    </row>
    <row r="32" spans="1:8" x14ac:dyDescent="0.25">
      <c r="A32" s="488">
        <v>29</v>
      </c>
      <c r="B32" s="488">
        <v>1476</v>
      </c>
      <c r="C32" s="488" t="s">
        <v>3772</v>
      </c>
      <c r="D32" s="488" t="s">
        <v>3680</v>
      </c>
      <c r="E32" s="488" t="s">
        <v>3713</v>
      </c>
      <c r="F32" s="488" t="s">
        <v>497</v>
      </c>
      <c r="G32" s="489">
        <v>42740</v>
      </c>
      <c r="H32" s="489">
        <v>44565</v>
      </c>
    </row>
    <row r="33" spans="1:8" x14ac:dyDescent="0.25">
      <c r="A33" s="490">
        <v>30</v>
      </c>
      <c r="B33" s="490">
        <v>3192</v>
      </c>
      <c r="C33" s="490" t="s">
        <v>3693</v>
      </c>
      <c r="D33" s="490" t="s">
        <v>3680</v>
      </c>
      <c r="E33" s="490" t="s">
        <v>3713</v>
      </c>
      <c r="F33" s="490" t="s">
        <v>358</v>
      </c>
      <c r="G33" s="491">
        <v>44042</v>
      </c>
      <c r="H33" s="491">
        <v>45867</v>
      </c>
    </row>
    <row r="34" spans="1:8" x14ac:dyDescent="0.25">
      <c r="A34" s="488">
        <v>31</v>
      </c>
      <c r="B34" s="488">
        <v>3656</v>
      </c>
      <c r="C34" s="488" t="s">
        <v>3687</v>
      </c>
      <c r="D34" s="488" t="s">
        <v>3680</v>
      </c>
      <c r="E34" s="488" t="s">
        <v>3713</v>
      </c>
      <c r="F34" s="488" t="s">
        <v>3688</v>
      </c>
      <c r="G34" s="489">
        <v>44053</v>
      </c>
      <c r="H34" s="489">
        <v>45878</v>
      </c>
    </row>
    <row r="35" spans="1:8" x14ac:dyDescent="0.25">
      <c r="A35" s="490">
        <v>32</v>
      </c>
      <c r="B35" s="490">
        <v>1480</v>
      </c>
      <c r="C35" s="490" t="s">
        <v>3773</v>
      </c>
      <c r="D35" s="490" t="s">
        <v>3680</v>
      </c>
      <c r="E35" s="490" t="s">
        <v>3713</v>
      </c>
      <c r="F35" s="490" t="s">
        <v>111</v>
      </c>
      <c r="G35" s="491">
        <v>42366</v>
      </c>
      <c r="H35" s="491">
        <v>44193</v>
      </c>
    </row>
    <row r="36" spans="1:8" x14ac:dyDescent="0.25">
      <c r="A36" s="488">
        <v>33</v>
      </c>
      <c r="B36" s="488">
        <v>1481</v>
      </c>
      <c r="C36" s="488" t="s">
        <v>3774</v>
      </c>
      <c r="D36" s="488" t="s">
        <v>3680</v>
      </c>
      <c r="E36" s="488" t="s">
        <v>3713</v>
      </c>
      <c r="F36" s="488" t="s">
        <v>111</v>
      </c>
      <c r="G36" s="489">
        <v>42366</v>
      </c>
      <c r="H36" s="489">
        <v>44192</v>
      </c>
    </row>
    <row r="37" spans="1:8" x14ac:dyDescent="0.25">
      <c r="A37" s="490">
        <v>34</v>
      </c>
      <c r="B37" s="490">
        <v>1479</v>
      </c>
      <c r="C37" s="490" t="s">
        <v>3775</v>
      </c>
      <c r="D37" s="490" t="s">
        <v>3680</v>
      </c>
      <c r="E37" s="490" t="s">
        <v>3713</v>
      </c>
      <c r="F37" s="490" t="s">
        <v>111</v>
      </c>
      <c r="G37" s="491">
        <v>42366</v>
      </c>
      <c r="H37" s="491">
        <v>44193</v>
      </c>
    </row>
    <row r="38" spans="1:8" x14ac:dyDescent="0.25">
      <c r="A38" s="488">
        <v>35</v>
      </c>
      <c r="B38" s="488">
        <v>1465</v>
      </c>
      <c r="C38" s="488" t="s">
        <v>3776</v>
      </c>
      <c r="D38" s="488" t="s">
        <v>3680</v>
      </c>
      <c r="E38" s="488" t="s">
        <v>3713</v>
      </c>
      <c r="F38" s="488" t="s">
        <v>77</v>
      </c>
      <c r="G38" s="489">
        <v>42366</v>
      </c>
      <c r="H38" s="489">
        <v>44192</v>
      </c>
    </row>
    <row r="39" spans="1:8" x14ac:dyDescent="0.25">
      <c r="A39" s="490">
        <v>36</v>
      </c>
      <c r="B39" s="490">
        <v>1464</v>
      </c>
      <c r="C39" s="490" t="s">
        <v>3094</v>
      </c>
      <c r="D39" s="490" t="s">
        <v>3680</v>
      </c>
      <c r="E39" s="490" t="s">
        <v>3713</v>
      </c>
      <c r="F39" s="490" t="s">
        <v>77</v>
      </c>
      <c r="G39" s="491">
        <v>42366</v>
      </c>
      <c r="H39" s="491">
        <v>44192</v>
      </c>
    </row>
    <row r="40" spans="1:8" x14ac:dyDescent="0.25">
      <c r="A40" s="488">
        <v>37</v>
      </c>
      <c r="B40" s="488">
        <v>2254</v>
      </c>
      <c r="C40" s="488" t="s">
        <v>3777</v>
      </c>
      <c r="D40" s="488" t="s">
        <v>3680</v>
      </c>
      <c r="E40" s="488" t="s">
        <v>3713</v>
      </c>
      <c r="F40" s="488" t="s">
        <v>59</v>
      </c>
      <c r="G40" s="489">
        <v>43112</v>
      </c>
      <c r="H40" s="489">
        <v>44937</v>
      </c>
    </row>
    <row r="41" spans="1:8" x14ac:dyDescent="0.25">
      <c r="A41" s="490">
        <v>38</v>
      </c>
      <c r="B41" s="490">
        <v>3625</v>
      </c>
      <c r="C41" s="490" t="s">
        <v>3700</v>
      </c>
      <c r="D41" s="490" t="s">
        <v>3680</v>
      </c>
      <c r="E41" s="490" t="s">
        <v>3713</v>
      </c>
      <c r="F41" s="490" t="s">
        <v>3701</v>
      </c>
      <c r="G41" s="491">
        <v>44022</v>
      </c>
      <c r="H41" s="491">
        <v>45847</v>
      </c>
    </row>
    <row r="42" spans="1:8" x14ac:dyDescent="0.25">
      <c r="A42" s="488">
        <v>39</v>
      </c>
      <c r="B42" s="488">
        <v>2353</v>
      </c>
      <c r="C42" s="488" t="s">
        <v>3697</v>
      </c>
      <c r="D42" s="488" t="s">
        <v>3680</v>
      </c>
      <c r="E42" s="488" t="s">
        <v>3713</v>
      </c>
      <c r="F42" s="488" t="s">
        <v>347</v>
      </c>
      <c r="G42" s="489">
        <v>44011</v>
      </c>
      <c r="H42" s="489">
        <v>45836</v>
      </c>
    </row>
    <row r="43" spans="1:8" x14ac:dyDescent="0.25">
      <c r="A43" s="490">
        <v>40</v>
      </c>
      <c r="B43" s="490">
        <v>3171</v>
      </c>
      <c r="C43" s="490" t="s">
        <v>1878</v>
      </c>
      <c r="D43" s="490" t="s">
        <v>3680</v>
      </c>
      <c r="E43" s="490" t="s">
        <v>3713</v>
      </c>
      <c r="F43" s="490" t="s">
        <v>120</v>
      </c>
      <c r="G43" s="491">
        <v>43677</v>
      </c>
      <c r="H43" s="491">
        <v>45503</v>
      </c>
    </row>
    <row r="44" spans="1:8" x14ac:dyDescent="0.25">
      <c r="A44" s="488">
        <v>41</v>
      </c>
      <c r="B44" s="488">
        <v>826</v>
      </c>
      <c r="C44" s="488" t="s">
        <v>3778</v>
      </c>
      <c r="D44" s="488" t="s">
        <v>3680</v>
      </c>
      <c r="E44" s="488" t="s">
        <v>3731</v>
      </c>
      <c r="F44" s="488" t="s">
        <v>3779</v>
      </c>
      <c r="G44" s="489">
        <v>42013</v>
      </c>
      <c r="H44" s="489">
        <v>43839</v>
      </c>
    </row>
    <row r="45" spans="1:8" x14ac:dyDescent="0.25">
      <c r="A45" s="490">
        <v>42</v>
      </c>
      <c r="B45" s="490">
        <v>827</v>
      </c>
      <c r="C45" s="490" t="s">
        <v>3780</v>
      </c>
      <c r="D45" s="490" t="s">
        <v>3680</v>
      </c>
      <c r="E45" s="490" t="s">
        <v>3731</v>
      </c>
      <c r="F45" s="490" t="s">
        <v>3779</v>
      </c>
      <c r="G45" s="491">
        <v>42013</v>
      </c>
      <c r="H45" s="491">
        <v>43839</v>
      </c>
    </row>
    <row r="46" spans="1:8" x14ac:dyDescent="0.25">
      <c r="A46" s="488">
        <v>43</v>
      </c>
      <c r="B46" s="488">
        <v>825</v>
      </c>
      <c r="C46" s="488" t="s">
        <v>3781</v>
      </c>
      <c r="D46" s="488" t="s">
        <v>3680</v>
      </c>
      <c r="E46" s="488" t="s">
        <v>3731</v>
      </c>
      <c r="F46" s="488" t="s">
        <v>3779</v>
      </c>
      <c r="G46" s="489">
        <v>42013</v>
      </c>
      <c r="H46" s="489">
        <v>43839</v>
      </c>
    </row>
    <row r="47" spans="1:8" x14ac:dyDescent="0.25">
      <c r="A47" s="490">
        <v>44</v>
      </c>
      <c r="B47" s="490">
        <v>2259</v>
      </c>
      <c r="C47" s="490" t="s">
        <v>3782</v>
      </c>
      <c r="D47" s="490" t="s">
        <v>3680</v>
      </c>
      <c r="E47" s="490" t="s">
        <v>3713</v>
      </c>
      <c r="F47" s="490" t="s">
        <v>3783</v>
      </c>
      <c r="G47" s="491">
        <v>43082</v>
      </c>
      <c r="H47" s="491">
        <v>44907</v>
      </c>
    </row>
    <row r="48" spans="1:8" x14ac:dyDescent="0.25">
      <c r="A48" s="488">
        <v>45</v>
      </c>
      <c r="B48" s="488">
        <v>3092</v>
      </c>
      <c r="C48" s="488" t="s">
        <v>3784</v>
      </c>
      <c r="D48" s="488" t="s">
        <v>3680</v>
      </c>
      <c r="E48" s="488" t="s">
        <v>3713</v>
      </c>
      <c r="F48" s="488" t="s">
        <v>3785</v>
      </c>
      <c r="G48" s="489">
        <v>43797</v>
      </c>
      <c r="H48" s="489">
        <v>45623</v>
      </c>
    </row>
    <row r="49" spans="1:8" x14ac:dyDescent="0.25">
      <c r="A49" s="490">
        <v>46</v>
      </c>
      <c r="B49" s="490">
        <v>3602</v>
      </c>
      <c r="C49" s="490" t="s">
        <v>3084</v>
      </c>
      <c r="D49" s="490" t="s">
        <v>3680</v>
      </c>
      <c r="E49" s="490" t="s">
        <v>3713</v>
      </c>
      <c r="F49" s="490" t="s">
        <v>3688</v>
      </c>
      <c r="G49" s="491">
        <v>43812</v>
      </c>
      <c r="H49" s="491">
        <v>45638</v>
      </c>
    </row>
    <row r="50" spans="1:8" x14ac:dyDescent="0.25">
      <c r="A50" s="488">
        <v>47</v>
      </c>
      <c r="B50" s="488">
        <v>2403</v>
      </c>
      <c r="C50" s="488" t="s">
        <v>3786</v>
      </c>
      <c r="D50" s="488" t="s">
        <v>3680</v>
      </c>
      <c r="E50" s="488" t="s">
        <v>3713</v>
      </c>
      <c r="F50" s="488" t="s">
        <v>3787</v>
      </c>
      <c r="G50" s="489">
        <v>42747</v>
      </c>
      <c r="H50" s="489">
        <v>44572</v>
      </c>
    </row>
    <row r="51" spans="1:8" x14ac:dyDescent="0.25">
      <c r="A51" s="490">
        <v>48</v>
      </c>
      <c r="B51" s="490">
        <v>1014</v>
      </c>
      <c r="C51" s="490" t="s">
        <v>3788</v>
      </c>
      <c r="D51" s="490" t="s">
        <v>3680</v>
      </c>
      <c r="E51" s="490" t="s">
        <v>3713</v>
      </c>
      <c r="F51" s="490" t="s">
        <v>3789</v>
      </c>
      <c r="G51" s="491">
        <v>42229</v>
      </c>
      <c r="H51" s="491">
        <v>44056</v>
      </c>
    </row>
    <row r="52" spans="1:8" x14ac:dyDescent="0.25">
      <c r="A52" s="488">
        <v>49</v>
      </c>
      <c r="B52" s="488">
        <v>1013</v>
      </c>
      <c r="C52" s="488" t="s">
        <v>3790</v>
      </c>
      <c r="D52" s="488" t="s">
        <v>3680</v>
      </c>
      <c r="E52" s="488" t="s">
        <v>3713</v>
      </c>
      <c r="F52" s="488" t="s">
        <v>3789</v>
      </c>
      <c r="G52" s="489">
        <v>42229</v>
      </c>
      <c r="H52" s="489">
        <v>44056</v>
      </c>
    </row>
    <row r="53" spans="1:8" x14ac:dyDescent="0.25">
      <c r="A53" s="490">
        <v>50</v>
      </c>
      <c r="B53" s="490">
        <v>3136</v>
      </c>
      <c r="C53" s="490" t="s">
        <v>3704</v>
      </c>
      <c r="D53" s="490" t="s">
        <v>3680</v>
      </c>
      <c r="E53" s="490" t="s">
        <v>3713</v>
      </c>
      <c r="F53" s="490" t="s">
        <v>225</v>
      </c>
      <c r="G53" s="491">
        <v>43957</v>
      </c>
      <c r="H53" s="491">
        <v>45782</v>
      </c>
    </row>
    <row r="54" spans="1:8" x14ac:dyDescent="0.25">
      <c r="A54" s="488">
        <v>51</v>
      </c>
      <c r="B54" s="488">
        <v>3279</v>
      </c>
      <c r="C54" s="488" t="s">
        <v>3686</v>
      </c>
      <c r="D54" s="488" t="s">
        <v>3680</v>
      </c>
      <c r="E54" s="488" t="s">
        <v>3713</v>
      </c>
      <c r="F54" s="488" t="s">
        <v>3685</v>
      </c>
      <c r="G54" s="489">
        <v>43936</v>
      </c>
      <c r="H54" s="489">
        <v>45761</v>
      </c>
    </row>
    <row r="55" spans="1:8" x14ac:dyDescent="0.25">
      <c r="A55" s="490">
        <v>52</v>
      </c>
      <c r="B55" s="490">
        <v>3278</v>
      </c>
      <c r="C55" s="490" t="s">
        <v>3684</v>
      </c>
      <c r="D55" s="490" t="s">
        <v>3680</v>
      </c>
      <c r="E55" s="490" t="s">
        <v>3713</v>
      </c>
      <c r="F55" s="490" t="s">
        <v>3685</v>
      </c>
      <c r="G55" s="491">
        <v>43936</v>
      </c>
      <c r="H55" s="491">
        <v>45761</v>
      </c>
    </row>
    <row r="56" spans="1:8" x14ac:dyDescent="0.25">
      <c r="A56" s="488">
        <v>53</v>
      </c>
      <c r="B56" s="488">
        <v>3751</v>
      </c>
      <c r="C56" s="488" t="s">
        <v>3698</v>
      </c>
      <c r="D56" s="488" t="s">
        <v>3680</v>
      </c>
      <c r="E56" s="488" t="s">
        <v>3713</v>
      </c>
      <c r="F56" s="488" t="s">
        <v>348</v>
      </c>
      <c r="G56" s="489">
        <v>44195</v>
      </c>
      <c r="H56" s="489">
        <v>46020</v>
      </c>
    </row>
    <row r="57" spans="1:8" x14ac:dyDescent="0.25">
      <c r="A57" s="490">
        <v>54</v>
      </c>
      <c r="B57" s="490">
        <v>2307</v>
      </c>
      <c r="C57" s="490" t="s">
        <v>3791</v>
      </c>
      <c r="D57" s="490" t="s">
        <v>3680</v>
      </c>
      <c r="E57" s="490" t="s">
        <v>3713</v>
      </c>
      <c r="F57" s="490" t="s">
        <v>222</v>
      </c>
      <c r="G57" s="491">
        <v>43346</v>
      </c>
      <c r="H57" s="491">
        <v>45171</v>
      </c>
    </row>
    <row r="58" spans="1:8" x14ac:dyDescent="0.25">
      <c r="A58" s="488">
        <v>55</v>
      </c>
      <c r="B58" s="488">
        <v>3330</v>
      </c>
      <c r="C58" s="488" t="s">
        <v>3792</v>
      </c>
      <c r="D58" s="488" t="s">
        <v>3680</v>
      </c>
      <c r="E58" s="488" t="s">
        <v>3731</v>
      </c>
      <c r="F58" s="488" t="s">
        <v>99</v>
      </c>
      <c r="G58" s="489">
        <v>43794</v>
      </c>
      <c r="H58" s="489">
        <v>45620</v>
      </c>
    </row>
    <row r="59" spans="1:8" x14ac:dyDescent="0.25">
      <c r="A59" s="490">
        <v>56</v>
      </c>
      <c r="B59" s="490">
        <v>1499</v>
      </c>
      <c r="C59" s="490" t="s">
        <v>3768</v>
      </c>
      <c r="D59" s="490" t="s">
        <v>3680</v>
      </c>
      <c r="E59" s="490" t="s">
        <v>3731</v>
      </c>
      <c r="F59" s="490" t="s">
        <v>3793</v>
      </c>
      <c r="G59" s="491">
        <v>42369</v>
      </c>
      <c r="H59" s="491">
        <v>44166</v>
      </c>
    </row>
    <row r="60" spans="1:8" x14ac:dyDescent="0.25">
      <c r="A60" s="488">
        <v>57</v>
      </c>
      <c r="B60" s="488">
        <v>3590</v>
      </c>
      <c r="C60" s="488" t="s">
        <v>3696</v>
      </c>
      <c r="D60" s="488" t="s">
        <v>3680</v>
      </c>
      <c r="E60" s="488" t="s">
        <v>3713</v>
      </c>
      <c r="F60" s="488" t="s">
        <v>337</v>
      </c>
      <c r="G60" s="489">
        <v>44148</v>
      </c>
      <c r="H60" s="489">
        <v>45973</v>
      </c>
    </row>
    <row r="61" spans="1:8" x14ac:dyDescent="0.25">
      <c r="A61" s="490">
        <v>58</v>
      </c>
      <c r="B61" s="490">
        <v>3546</v>
      </c>
      <c r="C61" s="490" t="s">
        <v>3692</v>
      </c>
      <c r="D61" s="490" t="s">
        <v>3680</v>
      </c>
      <c r="E61" s="490" t="s">
        <v>3713</v>
      </c>
      <c r="F61" s="490" t="s">
        <v>372</v>
      </c>
      <c r="G61" s="491">
        <v>43885</v>
      </c>
      <c r="H61" s="491">
        <v>45711</v>
      </c>
    </row>
    <row r="62" spans="1:8" x14ac:dyDescent="0.25">
      <c r="A62" s="488">
        <v>59</v>
      </c>
      <c r="B62" s="488">
        <v>3538</v>
      </c>
      <c r="C62" s="488" t="s">
        <v>3695</v>
      </c>
      <c r="D62" s="488" t="s">
        <v>3680</v>
      </c>
      <c r="E62" s="488" t="s">
        <v>3713</v>
      </c>
      <c r="F62" s="488" t="s">
        <v>319</v>
      </c>
      <c r="G62" s="489">
        <v>43879</v>
      </c>
      <c r="H62" s="489">
        <v>45705</v>
      </c>
    </row>
    <row r="63" spans="1:8" x14ac:dyDescent="0.25">
      <c r="A63" s="490">
        <v>60</v>
      </c>
      <c r="B63" s="490">
        <v>3518</v>
      </c>
      <c r="C63" s="490" t="s">
        <v>3009</v>
      </c>
      <c r="D63" s="490" t="s">
        <v>3680</v>
      </c>
      <c r="E63" s="490" t="s">
        <v>3713</v>
      </c>
      <c r="F63" s="490" t="s">
        <v>3794</v>
      </c>
      <c r="G63" s="491">
        <v>43803</v>
      </c>
      <c r="H63" s="491">
        <v>45629</v>
      </c>
    </row>
    <row r="64" spans="1:8" x14ac:dyDescent="0.25">
      <c r="A64" s="488">
        <v>61</v>
      </c>
      <c r="B64" s="488">
        <v>929</v>
      </c>
      <c r="C64" s="488" t="s">
        <v>3795</v>
      </c>
      <c r="D64" s="488" t="s">
        <v>3680</v>
      </c>
      <c r="E64" s="488" t="s">
        <v>3713</v>
      </c>
      <c r="F64" s="488" t="s">
        <v>3796</v>
      </c>
      <c r="G64" s="489">
        <v>41479</v>
      </c>
      <c r="H64" s="489">
        <v>44401</v>
      </c>
    </row>
    <row r="65" spans="1:8" x14ac:dyDescent="0.25">
      <c r="A65" s="490">
        <v>62</v>
      </c>
      <c r="B65" s="490">
        <v>930</v>
      </c>
      <c r="C65" s="490" t="s">
        <v>3797</v>
      </c>
      <c r="D65" s="490" t="s">
        <v>3680</v>
      </c>
      <c r="E65" s="490" t="s">
        <v>3713</v>
      </c>
      <c r="F65" s="490" t="s">
        <v>3796</v>
      </c>
      <c r="G65" s="491">
        <v>41479</v>
      </c>
      <c r="H65" s="491">
        <v>44401</v>
      </c>
    </row>
    <row r="66" spans="1:8" x14ac:dyDescent="0.25">
      <c r="A66" s="488">
        <v>63</v>
      </c>
      <c r="B66" s="488">
        <v>3490</v>
      </c>
      <c r="C66" s="488" t="s">
        <v>3691</v>
      </c>
      <c r="D66" s="488" t="s">
        <v>3680</v>
      </c>
      <c r="E66" s="488" t="s">
        <v>3713</v>
      </c>
      <c r="F66" s="488" t="s">
        <v>299</v>
      </c>
      <c r="G66" s="489">
        <v>43885</v>
      </c>
      <c r="H66" s="489">
        <v>45711</v>
      </c>
    </row>
    <row r="67" spans="1:8" x14ac:dyDescent="0.25">
      <c r="A67" s="490">
        <v>64</v>
      </c>
      <c r="B67" s="490">
        <v>3489</v>
      </c>
      <c r="C67" s="490" t="s">
        <v>3682</v>
      </c>
      <c r="D67" s="490" t="s">
        <v>3680</v>
      </c>
      <c r="E67" s="490" t="s">
        <v>3713</v>
      </c>
      <c r="F67" s="490" t="s">
        <v>3683</v>
      </c>
      <c r="G67" s="491">
        <v>43885</v>
      </c>
      <c r="H67" s="491">
        <v>45711</v>
      </c>
    </row>
    <row r="68" spans="1:8" x14ac:dyDescent="0.25">
      <c r="A68" s="488">
        <v>65</v>
      </c>
      <c r="B68" s="488">
        <v>803</v>
      </c>
      <c r="C68" s="488" t="s">
        <v>3798</v>
      </c>
      <c r="D68" s="488" t="s">
        <v>3680</v>
      </c>
      <c r="E68" s="488" t="s">
        <v>3713</v>
      </c>
      <c r="F68" s="488" t="s">
        <v>3799</v>
      </c>
      <c r="G68" s="489">
        <v>40078</v>
      </c>
      <c r="H68" s="489">
        <v>44095</v>
      </c>
    </row>
    <row r="69" spans="1:8" x14ac:dyDescent="0.25">
      <c r="A69" s="490">
        <v>66</v>
      </c>
      <c r="B69" s="490">
        <v>1456</v>
      </c>
      <c r="C69" s="490" t="s">
        <v>3800</v>
      </c>
      <c r="D69" s="490" t="s">
        <v>3680</v>
      </c>
      <c r="E69" s="490" t="s">
        <v>3713</v>
      </c>
      <c r="F69" s="490" t="s">
        <v>3801</v>
      </c>
      <c r="G69" s="491">
        <v>42752</v>
      </c>
      <c r="H69" s="491">
        <v>44577</v>
      </c>
    </row>
    <row r="70" spans="1:8" x14ac:dyDescent="0.25">
      <c r="A70" s="488">
        <v>67</v>
      </c>
      <c r="B70" s="488">
        <v>1705</v>
      </c>
      <c r="C70" s="488" t="s">
        <v>3802</v>
      </c>
      <c r="D70" s="488" t="s">
        <v>3680</v>
      </c>
      <c r="E70" s="488" t="s">
        <v>3731</v>
      </c>
      <c r="F70" s="488" t="s">
        <v>3803</v>
      </c>
      <c r="G70" s="489">
        <v>42358</v>
      </c>
      <c r="H70" s="489">
        <v>44184</v>
      </c>
    </row>
    <row r="71" spans="1:8" x14ac:dyDescent="0.25">
      <c r="A71" s="490">
        <v>68</v>
      </c>
      <c r="B71" s="490">
        <v>2279</v>
      </c>
      <c r="C71" s="490" t="s">
        <v>3804</v>
      </c>
      <c r="D71" s="490" t="s">
        <v>3680</v>
      </c>
      <c r="E71" s="490" t="s">
        <v>3713</v>
      </c>
      <c r="F71" s="490" t="s">
        <v>3805</v>
      </c>
      <c r="G71" s="491">
        <v>43181</v>
      </c>
      <c r="H71" s="491">
        <v>45006</v>
      </c>
    </row>
    <row r="72" spans="1:8" x14ac:dyDescent="0.25">
      <c r="A72" s="488">
        <v>69</v>
      </c>
      <c r="B72" s="488">
        <v>851</v>
      </c>
      <c r="C72" s="488" t="s">
        <v>3806</v>
      </c>
      <c r="D72" s="488" t="s">
        <v>3680</v>
      </c>
      <c r="E72" s="488" t="s">
        <v>3713</v>
      </c>
      <c r="F72" s="488" t="s">
        <v>3807</v>
      </c>
      <c r="G72" s="489">
        <v>41809</v>
      </c>
      <c r="H72" s="489">
        <v>44731</v>
      </c>
    </row>
    <row r="73" spans="1:8" x14ac:dyDescent="0.25">
      <c r="A73" s="490">
        <v>70</v>
      </c>
      <c r="B73" s="490">
        <v>3285</v>
      </c>
      <c r="C73" s="490" t="s">
        <v>3679</v>
      </c>
      <c r="D73" s="490" t="s">
        <v>3680</v>
      </c>
      <c r="E73" s="490" t="s">
        <v>3713</v>
      </c>
      <c r="F73" s="490" t="s">
        <v>352</v>
      </c>
      <c r="G73" s="491">
        <v>44140</v>
      </c>
      <c r="H73" s="491">
        <v>45965</v>
      </c>
    </row>
    <row r="74" spans="1:8" x14ac:dyDescent="0.25">
      <c r="A74" s="488">
        <v>71</v>
      </c>
      <c r="B74" s="488">
        <v>795</v>
      </c>
      <c r="C74" s="488" t="s">
        <v>3808</v>
      </c>
      <c r="D74" s="488" t="s">
        <v>3680</v>
      </c>
      <c r="E74" s="488" t="s">
        <v>3713</v>
      </c>
      <c r="F74" s="488" t="s">
        <v>561</v>
      </c>
      <c r="G74" s="489">
        <v>41621</v>
      </c>
      <c r="H74" s="489">
        <v>44543</v>
      </c>
    </row>
    <row r="75" spans="1:8" x14ac:dyDescent="0.25">
      <c r="A75" s="490">
        <v>72</v>
      </c>
      <c r="B75" s="490">
        <v>2422</v>
      </c>
      <c r="C75" s="490" t="s">
        <v>3809</v>
      </c>
      <c r="D75" s="490" t="s">
        <v>3680</v>
      </c>
      <c r="E75" s="490" t="s">
        <v>3713</v>
      </c>
      <c r="F75" s="490" t="s">
        <v>483</v>
      </c>
      <c r="G75" s="491">
        <v>43465</v>
      </c>
      <c r="H75" s="491">
        <v>45290</v>
      </c>
    </row>
    <row r="76" spans="1:8" x14ac:dyDescent="0.25">
      <c r="A76" s="488">
        <v>73</v>
      </c>
      <c r="B76" s="488">
        <v>2423</v>
      </c>
      <c r="C76" s="488" t="s">
        <v>3810</v>
      </c>
      <c r="D76" s="488" t="s">
        <v>3680</v>
      </c>
      <c r="E76" s="488" t="s">
        <v>3713</v>
      </c>
      <c r="F76" s="488" t="s">
        <v>483</v>
      </c>
      <c r="G76" s="489">
        <v>43451</v>
      </c>
      <c r="H76" s="489">
        <v>45276</v>
      </c>
    </row>
    <row r="77" spans="1:8" x14ac:dyDescent="0.25">
      <c r="A77" s="490">
        <v>74</v>
      </c>
      <c r="B77" s="490">
        <v>3055</v>
      </c>
      <c r="C77" s="490" t="s">
        <v>3811</v>
      </c>
      <c r="D77" s="490" t="s">
        <v>3680</v>
      </c>
      <c r="E77" s="490" t="s">
        <v>3713</v>
      </c>
      <c r="F77" s="490" t="s">
        <v>561</v>
      </c>
      <c r="G77" s="491">
        <v>43797</v>
      </c>
      <c r="H77" s="491">
        <v>45623</v>
      </c>
    </row>
    <row r="78" spans="1:8" x14ac:dyDescent="0.25">
      <c r="A78" s="488">
        <v>75</v>
      </c>
      <c r="B78" s="488">
        <v>2419</v>
      </c>
      <c r="C78" s="488" t="s">
        <v>3812</v>
      </c>
      <c r="D78" s="488" t="s">
        <v>3680</v>
      </c>
      <c r="E78" s="488" t="s">
        <v>3713</v>
      </c>
      <c r="F78" s="488" t="s">
        <v>3813</v>
      </c>
      <c r="G78" s="489">
        <v>43417</v>
      </c>
      <c r="H78" s="489">
        <v>45242</v>
      </c>
    </row>
    <row r="79" spans="1:8" x14ac:dyDescent="0.25">
      <c r="A79" s="490">
        <v>76</v>
      </c>
      <c r="B79" s="490">
        <v>3027</v>
      </c>
      <c r="C79" s="490" t="s">
        <v>3814</v>
      </c>
      <c r="D79" s="490" t="s">
        <v>3680</v>
      </c>
      <c r="E79" s="490" t="s">
        <v>3713</v>
      </c>
      <c r="F79" s="490" t="s">
        <v>3815</v>
      </c>
      <c r="G79" s="491">
        <v>43584</v>
      </c>
      <c r="H79" s="491">
        <v>45410</v>
      </c>
    </row>
    <row r="80" spans="1:8" x14ac:dyDescent="0.25">
      <c r="A80" s="488">
        <v>77</v>
      </c>
      <c r="B80" s="488">
        <v>2418</v>
      </c>
      <c r="C80" s="488" t="s">
        <v>3816</v>
      </c>
      <c r="D80" s="488" t="s">
        <v>3680</v>
      </c>
      <c r="E80" s="488" t="s">
        <v>3713</v>
      </c>
      <c r="F80" s="488" t="s">
        <v>3817</v>
      </c>
      <c r="G80" s="489">
        <v>43395</v>
      </c>
      <c r="H80" s="489">
        <v>45221</v>
      </c>
    </row>
    <row r="81" spans="1:8" x14ac:dyDescent="0.25">
      <c r="A81" s="490">
        <v>78</v>
      </c>
      <c r="B81" s="490">
        <v>1501</v>
      </c>
      <c r="C81" s="490" t="s">
        <v>3818</v>
      </c>
      <c r="D81" s="490" t="s">
        <v>3680</v>
      </c>
      <c r="E81" s="490" t="s">
        <v>3713</v>
      </c>
      <c r="F81" s="490" t="s">
        <v>3819</v>
      </c>
      <c r="G81" s="491">
        <v>42719</v>
      </c>
      <c r="H81" s="491">
        <v>44545</v>
      </c>
    </row>
    <row r="82" spans="1:8" x14ac:dyDescent="0.25">
      <c r="A82" s="488">
        <v>79</v>
      </c>
      <c r="B82" s="488">
        <v>2405</v>
      </c>
      <c r="C82" s="488" t="s">
        <v>3347</v>
      </c>
      <c r="D82" s="488" t="s">
        <v>3680</v>
      </c>
      <c r="E82" s="488" t="s">
        <v>3713</v>
      </c>
      <c r="F82" s="488" t="s">
        <v>99</v>
      </c>
      <c r="G82" s="489">
        <v>43439</v>
      </c>
      <c r="H82" s="489">
        <v>45264</v>
      </c>
    </row>
    <row r="83" spans="1:8" x14ac:dyDescent="0.25">
      <c r="A83" s="490">
        <v>80</v>
      </c>
      <c r="B83" s="490">
        <v>2400</v>
      </c>
      <c r="C83" s="490" t="s">
        <v>3820</v>
      </c>
      <c r="D83" s="490" t="s">
        <v>3680</v>
      </c>
      <c r="E83" s="490" t="s">
        <v>3713</v>
      </c>
      <c r="F83" s="490" t="s">
        <v>3785</v>
      </c>
      <c r="G83" s="491">
        <v>42754</v>
      </c>
      <c r="H83" s="491">
        <v>44579</v>
      </c>
    </row>
    <row r="84" spans="1:8" x14ac:dyDescent="0.25">
      <c r="A84" s="488">
        <v>81</v>
      </c>
      <c r="B84" s="488">
        <v>2398</v>
      </c>
      <c r="C84" s="488" t="s">
        <v>3821</v>
      </c>
      <c r="D84" s="488" t="s">
        <v>3680</v>
      </c>
      <c r="E84" s="488" t="s">
        <v>3713</v>
      </c>
      <c r="F84" s="488" t="s">
        <v>443</v>
      </c>
      <c r="G84" s="489">
        <v>43069</v>
      </c>
      <c r="H84" s="489">
        <v>44894</v>
      </c>
    </row>
    <row r="85" spans="1:8" x14ac:dyDescent="0.25">
      <c r="A85" s="490">
        <v>82</v>
      </c>
      <c r="B85" s="490">
        <v>2355</v>
      </c>
      <c r="C85" s="490" t="s">
        <v>3822</v>
      </c>
      <c r="D85" s="490" t="s">
        <v>3680</v>
      </c>
      <c r="E85" s="490" t="s">
        <v>3713</v>
      </c>
      <c r="F85" s="490" t="s">
        <v>308</v>
      </c>
      <c r="G85" s="491">
        <v>43374</v>
      </c>
      <c r="H85" s="491">
        <v>45199</v>
      </c>
    </row>
    <row r="86" spans="1:8" x14ac:dyDescent="0.25">
      <c r="A86" s="488">
        <v>83</v>
      </c>
      <c r="B86" s="488">
        <v>2203</v>
      </c>
      <c r="C86" s="488" t="s">
        <v>3823</v>
      </c>
      <c r="D86" s="488" t="s">
        <v>3680</v>
      </c>
      <c r="E86" s="488" t="s">
        <v>3713</v>
      </c>
      <c r="F86" s="488" t="s">
        <v>316</v>
      </c>
      <c r="G86" s="489">
        <v>43326</v>
      </c>
      <c r="H86" s="489">
        <v>45151</v>
      </c>
    </row>
    <row r="87" spans="1:8" x14ac:dyDescent="0.25">
      <c r="A87" s="490">
        <v>84</v>
      </c>
      <c r="B87" s="490">
        <v>1001</v>
      </c>
      <c r="C87" s="490" t="s">
        <v>3346</v>
      </c>
      <c r="D87" s="490" t="s">
        <v>3680</v>
      </c>
      <c r="E87" s="490" t="s">
        <v>3713</v>
      </c>
      <c r="F87" s="490" t="s">
        <v>99</v>
      </c>
      <c r="G87" s="491">
        <v>42216</v>
      </c>
      <c r="H87" s="491">
        <v>44042</v>
      </c>
    </row>
    <row r="88" spans="1:8" x14ac:dyDescent="0.25">
      <c r="A88" s="488">
        <v>85</v>
      </c>
      <c r="B88" s="488">
        <v>2065</v>
      </c>
      <c r="C88" s="488" t="s">
        <v>3824</v>
      </c>
      <c r="D88" s="488" t="s">
        <v>3680</v>
      </c>
      <c r="E88" s="488" t="s">
        <v>3713</v>
      </c>
      <c r="F88" s="488" t="s">
        <v>278</v>
      </c>
      <c r="G88" s="489">
        <v>43206</v>
      </c>
      <c r="H88" s="489">
        <v>45031</v>
      </c>
    </row>
    <row r="89" spans="1:8" x14ac:dyDescent="0.25">
      <c r="A89" s="490">
        <v>86</v>
      </c>
      <c r="B89" s="490">
        <v>1498</v>
      </c>
      <c r="C89" s="490" t="s">
        <v>3825</v>
      </c>
      <c r="D89" s="490" t="s">
        <v>3680</v>
      </c>
      <c r="E89" s="490" t="s">
        <v>3713</v>
      </c>
      <c r="F89" s="490" t="s">
        <v>3793</v>
      </c>
      <c r="G89" s="491">
        <v>42464</v>
      </c>
      <c r="H89" s="491">
        <v>44290</v>
      </c>
    </row>
    <row r="90" spans="1:8" x14ac:dyDescent="0.25">
      <c r="A90" s="488">
        <v>87</v>
      </c>
      <c r="B90" s="488">
        <v>1861</v>
      </c>
      <c r="C90" s="488" t="s">
        <v>3826</v>
      </c>
      <c r="D90" s="488" t="s">
        <v>3680</v>
      </c>
      <c r="E90" s="488" t="s">
        <v>3713</v>
      </c>
      <c r="F90" s="488" t="s">
        <v>443</v>
      </c>
      <c r="G90" s="489">
        <v>43326</v>
      </c>
      <c r="H90" s="489">
        <v>45151</v>
      </c>
    </row>
    <row r="91" spans="1:8" x14ac:dyDescent="0.25">
      <c r="A91" s="490">
        <v>88</v>
      </c>
      <c r="B91" s="490">
        <v>1505</v>
      </c>
      <c r="C91" s="490" t="s">
        <v>3827</v>
      </c>
      <c r="D91" s="490" t="s">
        <v>3680</v>
      </c>
      <c r="E91" s="490" t="s">
        <v>3713</v>
      </c>
      <c r="F91" s="490" t="s">
        <v>3828</v>
      </c>
      <c r="G91" s="491">
        <v>42534</v>
      </c>
      <c r="H91" s="491">
        <v>44360</v>
      </c>
    </row>
    <row r="92" spans="1:8" x14ac:dyDescent="0.25">
      <c r="A92" s="488">
        <v>89</v>
      </c>
      <c r="B92" s="488">
        <v>1502</v>
      </c>
      <c r="C92" s="488" t="s">
        <v>3829</v>
      </c>
      <c r="D92" s="488" t="s">
        <v>3680</v>
      </c>
      <c r="E92" s="488" t="s">
        <v>3713</v>
      </c>
      <c r="F92" s="488" t="s">
        <v>3793</v>
      </c>
      <c r="G92" s="489">
        <v>42464</v>
      </c>
      <c r="H92" s="489">
        <v>44290</v>
      </c>
    </row>
    <row r="93" spans="1:8" x14ac:dyDescent="0.25">
      <c r="A93" s="490">
        <v>90</v>
      </c>
      <c r="B93" s="490">
        <v>1507</v>
      </c>
      <c r="C93" s="490" t="s">
        <v>3830</v>
      </c>
      <c r="D93" s="490" t="s">
        <v>3680</v>
      </c>
      <c r="E93" s="490" t="s">
        <v>3713</v>
      </c>
      <c r="F93" s="490" t="s">
        <v>3831</v>
      </c>
      <c r="G93" s="491">
        <v>42601</v>
      </c>
      <c r="H93" s="491">
        <v>44426</v>
      </c>
    </row>
    <row r="94" spans="1:8" x14ac:dyDescent="0.25">
      <c r="A94" s="488">
        <v>91</v>
      </c>
      <c r="B94" s="488">
        <v>1495</v>
      </c>
      <c r="C94" s="488" t="s">
        <v>3832</v>
      </c>
      <c r="D94" s="488" t="s">
        <v>3680</v>
      </c>
      <c r="E94" s="488" t="s">
        <v>3713</v>
      </c>
      <c r="F94" s="488" t="s">
        <v>95</v>
      </c>
      <c r="G94" s="489">
        <v>42369</v>
      </c>
      <c r="H94" s="489">
        <v>44196</v>
      </c>
    </row>
    <row r="95" spans="1:8" x14ac:dyDescent="0.25">
      <c r="A95" s="490">
        <v>92</v>
      </c>
      <c r="B95" s="490">
        <v>1486</v>
      </c>
      <c r="C95" s="490" t="s">
        <v>3185</v>
      </c>
      <c r="D95" s="490" t="s">
        <v>3680</v>
      </c>
      <c r="E95" s="490" t="s">
        <v>3713</v>
      </c>
      <c r="F95" s="490" t="s">
        <v>231</v>
      </c>
      <c r="G95" s="491">
        <v>42254</v>
      </c>
      <c r="H95" s="491">
        <v>44081</v>
      </c>
    </row>
    <row r="96" spans="1:8" x14ac:dyDescent="0.25">
      <c r="A96" s="488">
        <v>93</v>
      </c>
      <c r="B96" s="488">
        <v>1462</v>
      </c>
      <c r="C96" s="488" t="s">
        <v>3833</v>
      </c>
      <c r="D96" s="488" t="s">
        <v>3680</v>
      </c>
      <c r="E96" s="488" t="s">
        <v>3713</v>
      </c>
      <c r="F96" s="488" t="s">
        <v>350</v>
      </c>
      <c r="G96" s="489">
        <v>42740</v>
      </c>
      <c r="H96" s="489">
        <v>44566</v>
      </c>
    </row>
    <row r="97" spans="1:8" x14ac:dyDescent="0.25">
      <c r="A97" s="490">
        <v>94</v>
      </c>
      <c r="B97" s="490">
        <v>1460</v>
      </c>
      <c r="C97" s="490" t="s">
        <v>3834</v>
      </c>
      <c r="D97" s="490" t="s">
        <v>3680</v>
      </c>
      <c r="E97" s="490" t="s">
        <v>3713</v>
      </c>
      <c r="F97" s="490" t="s">
        <v>350</v>
      </c>
      <c r="G97" s="491">
        <v>42740</v>
      </c>
      <c r="H97" s="491">
        <v>44566</v>
      </c>
    </row>
    <row r="98" spans="1:8" x14ac:dyDescent="0.25">
      <c r="A98" s="488">
        <v>95</v>
      </c>
      <c r="B98" s="488">
        <v>3423</v>
      </c>
      <c r="C98" s="488" t="s">
        <v>3689</v>
      </c>
      <c r="D98" s="488" t="s">
        <v>3690</v>
      </c>
      <c r="E98" s="488" t="s">
        <v>3713</v>
      </c>
      <c r="F98" s="488" t="s">
        <v>75</v>
      </c>
      <c r="G98" s="489">
        <v>43936</v>
      </c>
      <c r="H98" s="489">
        <v>45030</v>
      </c>
    </row>
    <row r="99" spans="1:8" x14ac:dyDescent="0.25">
      <c r="A99" s="490">
        <v>96</v>
      </c>
      <c r="B99" s="490">
        <v>3553</v>
      </c>
      <c r="C99" s="490" t="s">
        <v>3702</v>
      </c>
      <c r="D99" s="490" t="s">
        <v>3703</v>
      </c>
      <c r="E99" s="490" t="s">
        <v>3713</v>
      </c>
      <c r="F99" s="490" t="s">
        <v>281</v>
      </c>
      <c r="G99" s="491">
        <v>44140</v>
      </c>
      <c r="H99" s="491">
        <v>44504</v>
      </c>
    </row>
    <row r="100" spans="1:8" x14ac:dyDescent="0.25">
      <c r="A100" s="488">
        <v>97</v>
      </c>
      <c r="B100" s="488">
        <v>3017</v>
      </c>
      <c r="C100" s="488" t="s">
        <v>3835</v>
      </c>
      <c r="D100" s="488" t="s">
        <v>3836</v>
      </c>
      <c r="E100" s="488" t="s">
        <v>3731</v>
      </c>
      <c r="F100" s="488" t="s">
        <v>3071</v>
      </c>
      <c r="G100" s="489">
        <v>43605</v>
      </c>
      <c r="H100" s="489">
        <v>43970</v>
      </c>
    </row>
    <row r="101" spans="1:8" x14ac:dyDescent="0.25">
      <c r="A101" s="490">
        <v>98</v>
      </c>
      <c r="B101" s="490">
        <v>1517</v>
      </c>
      <c r="C101" s="490" t="s">
        <v>3837</v>
      </c>
      <c r="D101" s="490" t="s">
        <v>3838</v>
      </c>
      <c r="E101" s="490" t="s">
        <v>3713</v>
      </c>
      <c r="F101" s="490" t="s">
        <v>3839</v>
      </c>
      <c r="G101" s="491">
        <v>42734</v>
      </c>
      <c r="H101" s="491">
        <v>46567</v>
      </c>
    </row>
    <row r="102" spans="1:8" x14ac:dyDescent="0.25">
      <c r="A102" s="488">
        <v>99</v>
      </c>
      <c r="B102" s="488">
        <v>706</v>
      </c>
      <c r="C102" s="488" t="s">
        <v>2468</v>
      </c>
      <c r="D102" s="488" t="s">
        <v>3838</v>
      </c>
      <c r="E102" s="488" t="s">
        <v>3713</v>
      </c>
      <c r="F102" s="488" t="s">
        <v>3840</v>
      </c>
      <c r="G102" s="489">
        <v>41639</v>
      </c>
      <c r="H102" s="489">
        <v>48944</v>
      </c>
    </row>
    <row r="103" spans="1:8" x14ac:dyDescent="0.25">
      <c r="A103" s="490">
        <v>100</v>
      </c>
      <c r="B103" s="490">
        <v>1519</v>
      </c>
      <c r="C103" s="490" t="s">
        <v>3841</v>
      </c>
      <c r="D103" s="490" t="s">
        <v>3838</v>
      </c>
      <c r="E103" s="490" t="s">
        <v>3713</v>
      </c>
      <c r="F103" s="490" t="s">
        <v>3842</v>
      </c>
      <c r="G103" s="491">
        <v>42758</v>
      </c>
      <c r="H103" s="491">
        <v>44218</v>
      </c>
    </row>
    <row r="104" spans="1:8" x14ac:dyDescent="0.25">
      <c r="A104" s="488">
        <v>101</v>
      </c>
      <c r="B104" s="488">
        <v>2379</v>
      </c>
      <c r="C104" s="488" t="s">
        <v>3843</v>
      </c>
      <c r="D104" s="488" t="s">
        <v>3838</v>
      </c>
      <c r="E104" s="488" t="s">
        <v>3713</v>
      </c>
      <c r="F104" s="488" t="s">
        <v>10</v>
      </c>
      <c r="G104" s="489">
        <v>42758</v>
      </c>
      <c r="H104" s="489">
        <v>45313</v>
      </c>
    </row>
    <row r="105" spans="1:8" x14ac:dyDescent="0.25">
      <c r="A105" s="490">
        <v>102</v>
      </c>
      <c r="B105" s="490">
        <v>2380</v>
      </c>
      <c r="C105" s="490" t="s">
        <v>3844</v>
      </c>
      <c r="D105" s="490" t="s">
        <v>3838</v>
      </c>
      <c r="E105" s="490" t="s">
        <v>3713</v>
      </c>
      <c r="F105" s="490" t="s">
        <v>3845</v>
      </c>
      <c r="G105" s="491">
        <v>42807</v>
      </c>
      <c r="H105" s="491">
        <v>50111</v>
      </c>
    </row>
    <row r="106" spans="1:8" x14ac:dyDescent="0.25">
      <c r="A106" s="488">
        <v>103</v>
      </c>
      <c r="B106" s="488">
        <v>750</v>
      </c>
      <c r="C106" s="488" t="s">
        <v>3846</v>
      </c>
      <c r="D106" s="488" t="s">
        <v>3838</v>
      </c>
      <c r="E106" s="488" t="s">
        <v>3713</v>
      </c>
      <c r="F106" s="488" t="s">
        <v>3847</v>
      </c>
      <c r="G106" s="489">
        <v>42034</v>
      </c>
      <c r="H106" s="489">
        <v>49339</v>
      </c>
    </row>
    <row r="107" spans="1:8" x14ac:dyDescent="0.25">
      <c r="A107" s="490">
        <v>104</v>
      </c>
      <c r="B107" s="490">
        <v>1523</v>
      </c>
      <c r="C107" s="490" t="s">
        <v>3749</v>
      </c>
      <c r="D107" s="490" t="s">
        <v>3838</v>
      </c>
      <c r="E107" s="490" t="s">
        <v>3713</v>
      </c>
      <c r="F107" s="490" t="s">
        <v>3848</v>
      </c>
      <c r="G107" s="491">
        <v>42807</v>
      </c>
      <c r="H107" s="491">
        <v>43903</v>
      </c>
    </row>
    <row r="108" spans="1:8" x14ac:dyDescent="0.25">
      <c r="A108" s="488">
        <v>105</v>
      </c>
      <c r="B108" s="488">
        <v>686</v>
      </c>
      <c r="C108" s="488" t="s">
        <v>3849</v>
      </c>
      <c r="D108" s="488" t="s">
        <v>3838</v>
      </c>
      <c r="E108" s="488" t="s">
        <v>3713</v>
      </c>
      <c r="F108" s="488" t="s">
        <v>2126</v>
      </c>
      <c r="G108" s="489">
        <v>41472</v>
      </c>
      <c r="H108" s="489">
        <v>48777</v>
      </c>
    </row>
    <row r="109" spans="1:8" x14ac:dyDescent="0.25">
      <c r="A109" s="490">
        <v>106</v>
      </c>
      <c r="B109" s="490">
        <v>751</v>
      </c>
      <c r="C109" s="490" t="s">
        <v>1873</v>
      </c>
      <c r="D109" s="490" t="s">
        <v>3838</v>
      </c>
      <c r="E109" s="490" t="s">
        <v>3713</v>
      </c>
      <c r="F109" s="490" t="s">
        <v>3850</v>
      </c>
      <c r="G109" s="491">
        <v>42040</v>
      </c>
      <c r="H109" s="491">
        <v>49345</v>
      </c>
    </row>
    <row r="110" spans="1:8" x14ac:dyDescent="0.25">
      <c r="A110" s="488">
        <v>107</v>
      </c>
      <c r="B110" s="488">
        <v>176</v>
      </c>
      <c r="C110" s="488" t="s">
        <v>3851</v>
      </c>
      <c r="D110" s="488" t="s">
        <v>3838</v>
      </c>
      <c r="E110" s="488" t="s">
        <v>3713</v>
      </c>
      <c r="F110" s="488" t="s">
        <v>3852</v>
      </c>
      <c r="G110" s="489">
        <v>39161</v>
      </c>
      <c r="H110" s="489">
        <v>46466</v>
      </c>
    </row>
    <row r="111" spans="1:8" x14ac:dyDescent="0.25">
      <c r="A111" s="490">
        <v>108</v>
      </c>
      <c r="B111" s="490">
        <v>37</v>
      </c>
      <c r="C111" s="490" t="s">
        <v>1872</v>
      </c>
      <c r="D111" s="490" t="s">
        <v>3838</v>
      </c>
      <c r="E111" s="490" t="s">
        <v>3713</v>
      </c>
      <c r="F111" s="490" t="s">
        <v>3853</v>
      </c>
      <c r="G111" s="491">
        <v>38203</v>
      </c>
      <c r="H111" s="491">
        <v>45507</v>
      </c>
    </row>
    <row r="112" spans="1:8" x14ac:dyDescent="0.25">
      <c r="A112" s="488">
        <v>109</v>
      </c>
      <c r="B112" s="488">
        <v>1521</v>
      </c>
      <c r="C112" s="488" t="s">
        <v>2949</v>
      </c>
      <c r="D112" s="488" t="s">
        <v>3838</v>
      </c>
      <c r="E112" s="488" t="s">
        <v>3713</v>
      </c>
      <c r="F112" s="488" t="s">
        <v>3854</v>
      </c>
      <c r="G112" s="489">
        <v>42811</v>
      </c>
      <c r="H112" s="489">
        <v>45367</v>
      </c>
    </row>
    <row r="113" spans="1:8" x14ac:dyDescent="0.25">
      <c r="A113" s="490">
        <v>110</v>
      </c>
      <c r="B113" s="490">
        <v>2382</v>
      </c>
      <c r="C113" s="490" t="s">
        <v>2943</v>
      </c>
      <c r="D113" s="490" t="s">
        <v>3838</v>
      </c>
      <c r="E113" s="490" t="s">
        <v>3713</v>
      </c>
      <c r="F113" s="490" t="s">
        <v>3855</v>
      </c>
      <c r="G113" s="491">
        <v>43830</v>
      </c>
      <c r="H113" s="491">
        <v>51134</v>
      </c>
    </row>
    <row r="114" spans="1:8" x14ac:dyDescent="0.25">
      <c r="A114" s="488">
        <v>111</v>
      </c>
      <c r="B114" s="488">
        <v>2378</v>
      </c>
      <c r="C114" s="488" t="s">
        <v>3856</v>
      </c>
      <c r="D114" s="488" t="s">
        <v>3838</v>
      </c>
      <c r="E114" s="488" t="s">
        <v>3713</v>
      </c>
      <c r="F114" s="488" t="s">
        <v>3857</v>
      </c>
      <c r="G114" s="489">
        <v>42758</v>
      </c>
      <c r="H114" s="489">
        <v>44583</v>
      </c>
    </row>
    <row r="115" spans="1:8" x14ac:dyDescent="0.25">
      <c r="A115" s="490">
        <v>112</v>
      </c>
      <c r="B115" s="490">
        <v>729</v>
      </c>
      <c r="C115" s="490" t="s">
        <v>3858</v>
      </c>
      <c r="D115" s="490" t="s">
        <v>3838</v>
      </c>
      <c r="E115" s="490" t="s">
        <v>3713</v>
      </c>
      <c r="F115" s="490" t="s">
        <v>3859</v>
      </c>
      <c r="G115" s="491">
        <v>41772</v>
      </c>
      <c r="H115" s="491">
        <v>49077</v>
      </c>
    </row>
    <row r="116" spans="1:8" x14ac:dyDescent="0.25">
      <c r="A116" s="488">
        <v>113</v>
      </c>
      <c r="B116" s="488">
        <v>244</v>
      </c>
      <c r="C116" s="488" t="s">
        <v>3860</v>
      </c>
      <c r="D116" s="488" t="s">
        <v>3838</v>
      </c>
      <c r="E116" s="488" t="s">
        <v>3713</v>
      </c>
      <c r="F116" s="488" t="s">
        <v>3861</v>
      </c>
      <c r="G116" s="489">
        <v>39566</v>
      </c>
      <c r="H116" s="489">
        <v>46871</v>
      </c>
    </row>
    <row r="117" spans="1:8" x14ac:dyDescent="0.25">
      <c r="A117" s="490">
        <v>114</v>
      </c>
      <c r="B117" s="490">
        <v>1188</v>
      </c>
      <c r="C117" s="490" t="s">
        <v>3862</v>
      </c>
      <c r="D117" s="490" t="s">
        <v>3838</v>
      </c>
      <c r="E117" s="490" t="s">
        <v>3713</v>
      </c>
      <c r="F117" s="490" t="s">
        <v>3863</v>
      </c>
      <c r="G117" s="491">
        <v>42559</v>
      </c>
      <c r="H117" s="491">
        <v>49864</v>
      </c>
    </row>
    <row r="118" spans="1:8" x14ac:dyDescent="0.25">
      <c r="A118" s="488">
        <v>115</v>
      </c>
      <c r="B118" s="488">
        <v>752</v>
      </c>
      <c r="C118" s="488" t="s">
        <v>1874</v>
      </c>
      <c r="D118" s="488" t="s">
        <v>3838</v>
      </c>
      <c r="E118" s="488" t="s">
        <v>3713</v>
      </c>
      <c r="F118" s="488" t="s">
        <v>3864</v>
      </c>
      <c r="G118" s="489">
        <v>42068</v>
      </c>
      <c r="H118" s="489">
        <v>49373</v>
      </c>
    </row>
    <row r="119" spans="1:8" x14ac:dyDescent="0.25">
      <c r="A119" s="490">
        <v>116</v>
      </c>
      <c r="B119" s="490">
        <v>735</v>
      </c>
      <c r="C119" s="490" t="s">
        <v>3865</v>
      </c>
      <c r="D119" s="490" t="s">
        <v>3838</v>
      </c>
      <c r="E119" s="490" t="s">
        <v>3713</v>
      </c>
      <c r="F119" s="490" t="s">
        <v>3866</v>
      </c>
      <c r="G119" s="491">
        <v>41852</v>
      </c>
      <c r="H119" s="491">
        <v>49156</v>
      </c>
    </row>
    <row r="120" spans="1:8" x14ac:dyDescent="0.25">
      <c r="A120" s="488">
        <v>117</v>
      </c>
      <c r="B120" s="488">
        <v>443</v>
      </c>
      <c r="C120" s="488" t="s">
        <v>3867</v>
      </c>
      <c r="D120" s="488" t="s">
        <v>3838</v>
      </c>
      <c r="E120" s="488" t="s">
        <v>3713</v>
      </c>
      <c r="F120" s="488" t="s">
        <v>3868</v>
      </c>
      <c r="G120" s="489">
        <v>40717</v>
      </c>
      <c r="H120" s="489">
        <v>48022</v>
      </c>
    </row>
    <row r="121" spans="1:8" x14ac:dyDescent="0.25">
      <c r="A121" s="490">
        <v>118</v>
      </c>
      <c r="B121" s="490">
        <v>191</v>
      </c>
      <c r="C121" s="490" t="s">
        <v>3869</v>
      </c>
      <c r="D121" s="490" t="s">
        <v>3838</v>
      </c>
      <c r="E121" s="490" t="s">
        <v>3713</v>
      </c>
      <c r="F121" s="490" t="s">
        <v>3870</v>
      </c>
      <c r="G121" s="491">
        <v>39227</v>
      </c>
      <c r="H121" s="491">
        <v>46532</v>
      </c>
    </row>
    <row r="122" spans="1:8" x14ac:dyDescent="0.25">
      <c r="A122" s="488">
        <v>119</v>
      </c>
      <c r="B122" s="488">
        <v>177</v>
      </c>
      <c r="C122" s="488" t="s">
        <v>3871</v>
      </c>
      <c r="D122" s="488" t="s">
        <v>3838</v>
      </c>
      <c r="E122" s="488" t="s">
        <v>3713</v>
      </c>
      <c r="F122" s="488" t="s">
        <v>3872</v>
      </c>
      <c r="G122" s="489">
        <v>39161</v>
      </c>
      <c r="H122" s="489">
        <v>46466</v>
      </c>
    </row>
    <row r="123" spans="1:8" x14ac:dyDescent="0.25">
      <c r="A123" s="490">
        <v>120</v>
      </c>
      <c r="B123" s="490">
        <v>75</v>
      </c>
      <c r="C123" s="490" t="s">
        <v>1875</v>
      </c>
      <c r="D123" s="490" t="s">
        <v>3838</v>
      </c>
      <c r="E123" s="490" t="s">
        <v>3713</v>
      </c>
      <c r="F123" s="490" t="s">
        <v>3873</v>
      </c>
      <c r="G123" s="491">
        <v>38525</v>
      </c>
      <c r="H123" s="491">
        <v>45830</v>
      </c>
    </row>
    <row r="124" spans="1:8" x14ac:dyDescent="0.25">
      <c r="A124" s="488">
        <v>121</v>
      </c>
      <c r="B124" s="488">
        <v>38</v>
      </c>
      <c r="C124" s="488" t="s">
        <v>2950</v>
      </c>
      <c r="D124" s="488" t="s">
        <v>3838</v>
      </c>
      <c r="E124" s="488" t="s">
        <v>3713</v>
      </c>
      <c r="F124" s="488" t="s">
        <v>3873</v>
      </c>
      <c r="G124" s="489">
        <v>38203</v>
      </c>
      <c r="H124" s="489">
        <v>45508</v>
      </c>
    </row>
    <row r="125" spans="1:8" x14ac:dyDescent="0.25">
      <c r="A125" s="490">
        <v>122</v>
      </c>
      <c r="B125" s="490">
        <v>4</v>
      </c>
      <c r="C125" s="490" t="s">
        <v>3874</v>
      </c>
      <c r="D125" s="490" t="s">
        <v>3838</v>
      </c>
      <c r="E125" s="490" t="s">
        <v>3713</v>
      </c>
      <c r="F125" s="490" t="s">
        <v>2934</v>
      </c>
      <c r="G125" s="491">
        <v>37719</v>
      </c>
      <c r="H125" s="491">
        <v>45024</v>
      </c>
    </row>
    <row r="126" spans="1:8" x14ac:dyDescent="0.25">
      <c r="A126" s="488">
        <v>123</v>
      </c>
      <c r="B126" s="488">
        <v>1624</v>
      </c>
      <c r="C126" s="488" t="s">
        <v>3875</v>
      </c>
      <c r="D126" s="488" t="s">
        <v>3876</v>
      </c>
      <c r="E126" s="488" t="s">
        <v>3731</v>
      </c>
      <c r="F126" s="488" t="s">
        <v>3877</v>
      </c>
      <c r="G126" s="489">
        <v>42249</v>
      </c>
      <c r="H126" s="489">
        <v>44076</v>
      </c>
    </row>
    <row r="127" spans="1:8" x14ac:dyDescent="0.25">
      <c r="A127" s="490">
        <v>124</v>
      </c>
      <c r="B127" s="490">
        <v>903</v>
      </c>
      <c r="C127" s="490" t="s">
        <v>3878</v>
      </c>
      <c r="D127" s="490" t="s">
        <v>3876</v>
      </c>
      <c r="E127" s="490" t="s">
        <v>3713</v>
      </c>
      <c r="F127" s="490" t="s">
        <v>175</v>
      </c>
      <c r="G127" s="491">
        <v>41446</v>
      </c>
      <c r="H127" s="491">
        <v>44367</v>
      </c>
    </row>
    <row r="128" spans="1:8" x14ac:dyDescent="0.25">
      <c r="A128" s="488">
        <v>125</v>
      </c>
      <c r="B128" s="488">
        <v>885</v>
      </c>
      <c r="C128" s="488" t="s">
        <v>3879</v>
      </c>
      <c r="D128" s="488" t="s">
        <v>3876</v>
      </c>
      <c r="E128" s="488" t="s">
        <v>3713</v>
      </c>
      <c r="F128" s="488" t="s">
        <v>3880</v>
      </c>
      <c r="G128" s="489">
        <v>40456</v>
      </c>
      <c r="H128" s="489">
        <v>44950</v>
      </c>
    </row>
    <row r="129" spans="1:8" x14ac:dyDescent="0.25">
      <c r="A129" s="490">
        <v>126</v>
      </c>
      <c r="B129" s="490">
        <v>76</v>
      </c>
      <c r="C129" s="490" t="s">
        <v>3881</v>
      </c>
      <c r="D129" s="490" t="s">
        <v>3876</v>
      </c>
      <c r="E129" s="490" t="s">
        <v>3713</v>
      </c>
      <c r="F129" s="490" t="s">
        <v>133</v>
      </c>
      <c r="G129" s="491">
        <v>38530</v>
      </c>
      <c r="H129" s="491">
        <v>45026</v>
      </c>
    </row>
    <row r="130" spans="1:8" x14ac:dyDescent="0.25">
      <c r="A130" s="488">
        <v>127</v>
      </c>
      <c r="B130" s="488">
        <v>890</v>
      </c>
      <c r="C130" s="488" t="s">
        <v>3882</v>
      </c>
      <c r="D130" s="488" t="s">
        <v>3876</v>
      </c>
      <c r="E130" s="488" t="s">
        <v>3713</v>
      </c>
      <c r="F130" s="488" t="s">
        <v>3883</v>
      </c>
      <c r="G130" s="489">
        <v>41022</v>
      </c>
      <c r="H130" s="489">
        <v>45095</v>
      </c>
    </row>
    <row r="131" spans="1:8" x14ac:dyDescent="0.25">
      <c r="A131" s="490">
        <v>128</v>
      </c>
      <c r="B131" s="490">
        <v>1528</v>
      </c>
      <c r="C131" s="490" t="s">
        <v>1876</v>
      </c>
      <c r="D131" s="490" t="s">
        <v>3876</v>
      </c>
      <c r="E131" s="490" t="s">
        <v>3713</v>
      </c>
      <c r="F131" s="490" t="s">
        <v>3884</v>
      </c>
      <c r="G131" s="491">
        <v>42646</v>
      </c>
      <c r="H131" s="491">
        <v>44471</v>
      </c>
    </row>
    <row r="132" spans="1:8" x14ac:dyDescent="0.25">
      <c r="A132" s="488">
        <v>129</v>
      </c>
      <c r="B132" s="488">
        <v>2371</v>
      </c>
      <c r="C132" s="488" t="s">
        <v>3885</v>
      </c>
      <c r="D132" s="488" t="s">
        <v>3876</v>
      </c>
      <c r="E132" s="488" t="s">
        <v>3713</v>
      </c>
      <c r="F132" s="488" t="s">
        <v>3886</v>
      </c>
      <c r="G132" s="489">
        <v>42825</v>
      </c>
      <c r="H132" s="489">
        <v>44650</v>
      </c>
    </row>
    <row r="133" spans="1:8" x14ac:dyDescent="0.25">
      <c r="A133" s="490">
        <v>130</v>
      </c>
      <c r="B133" s="490">
        <v>2030</v>
      </c>
      <c r="C133" s="490" t="s">
        <v>3751</v>
      </c>
      <c r="D133" s="490" t="s">
        <v>3876</v>
      </c>
      <c r="E133" s="490" t="s">
        <v>3713</v>
      </c>
      <c r="F133" s="490" t="s">
        <v>3752</v>
      </c>
      <c r="G133" s="491">
        <v>43341</v>
      </c>
      <c r="H133" s="491">
        <v>45166</v>
      </c>
    </row>
    <row r="134" spans="1:8" x14ac:dyDescent="0.25">
      <c r="A134" s="488">
        <v>131</v>
      </c>
      <c r="B134" s="488">
        <v>890</v>
      </c>
      <c r="C134" s="488" t="s">
        <v>3882</v>
      </c>
      <c r="D134" s="488" t="s">
        <v>3876</v>
      </c>
      <c r="E134" s="488" t="s">
        <v>3731</v>
      </c>
      <c r="F134" s="488" t="s">
        <v>3887</v>
      </c>
      <c r="G134" s="489">
        <v>41022</v>
      </c>
      <c r="H134" s="489">
        <v>43943</v>
      </c>
    </row>
    <row r="135" spans="1:8" x14ac:dyDescent="0.25">
      <c r="A135" s="490">
        <v>132</v>
      </c>
      <c r="B135" s="490">
        <v>890</v>
      </c>
      <c r="C135" s="490" t="s">
        <v>3882</v>
      </c>
      <c r="D135" s="490" t="s">
        <v>3876</v>
      </c>
      <c r="E135" s="490" t="s">
        <v>3731</v>
      </c>
      <c r="F135" s="490" t="s">
        <v>3887</v>
      </c>
      <c r="G135" s="491">
        <v>41022</v>
      </c>
      <c r="H135" s="491">
        <v>43943</v>
      </c>
    </row>
    <row r="136" spans="1:8" x14ac:dyDescent="0.25">
      <c r="A136" s="488">
        <v>133</v>
      </c>
      <c r="B136" s="488">
        <v>1777</v>
      </c>
      <c r="C136" s="488" t="s">
        <v>3888</v>
      </c>
      <c r="D136" s="488" t="s">
        <v>3876</v>
      </c>
      <c r="E136" s="488" t="s">
        <v>3731</v>
      </c>
      <c r="F136" s="488" t="s">
        <v>3889</v>
      </c>
      <c r="G136" s="489">
        <v>40456</v>
      </c>
      <c r="H136" s="489">
        <v>44108</v>
      </c>
    </row>
    <row r="137" spans="1:8" x14ac:dyDescent="0.25">
      <c r="A137" s="490">
        <v>134</v>
      </c>
      <c r="B137" s="490">
        <v>1625</v>
      </c>
      <c r="C137" s="490" t="s">
        <v>3890</v>
      </c>
      <c r="D137" s="490" t="s">
        <v>3876</v>
      </c>
      <c r="E137" s="490" t="s">
        <v>3713</v>
      </c>
      <c r="F137" s="490" t="s">
        <v>3891</v>
      </c>
      <c r="G137" s="491">
        <v>42369</v>
      </c>
      <c r="H137" s="491">
        <v>44196</v>
      </c>
    </row>
    <row r="138" spans="1:8" x14ac:dyDescent="0.25">
      <c r="A138" s="488">
        <v>135</v>
      </c>
      <c r="B138" s="488">
        <v>1626</v>
      </c>
      <c r="C138" s="488" t="s">
        <v>3892</v>
      </c>
      <c r="D138" s="488" t="s">
        <v>3876</v>
      </c>
      <c r="E138" s="488" t="s">
        <v>3713</v>
      </c>
      <c r="F138" s="488" t="s">
        <v>479</v>
      </c>
      <c r="G138" s="489">
        <v>42298</v>
      </c>
      <c r="H138" s="489">
        <v>44125</v>
      </c>
    </row>
    <row r="139" spans="1:8" x14ac:dyDescent="0.25">
      <c r="A139" s="490">
        <v>136</v>
      </c>
      <c r="B139" s="490">
        <v>1627</v>
      </c>
      <c r="C139" s="490" t="s">
        <v>3893</v>
      </c>
      <c r="D139" s="490" t="s">
        <v>3876</v>
      </c>
      <c r="E139" s="490" t="s">
        <v>3713</v>
      </c>
      <c r="F139" s="490" t="s">
        <v>479</v>
      </c>
      <c r="G139" s="491">
        <v>42298</v>
      </c>
      <c r="H139" s="491">
        <v>44125</v>
      </c>
    </row>
    <row r="140" spans="1:8" x14ac:dyDescent="0.25">
      <c r="A140" s="488">
        <v>137</v>
      </c>
      <c r="B140" s="488">
        <v>1783</v>
      </c>
      <c r="C140" s="488" t="s">
        <v>3894</v>
      </c>
      <c r="D140" s="488" t="s">
        <v>3876</v>
      </c>
      <c r="E140" s="488" t="s">
        <v>3713</v>
      </c>
      <c r="F140" s="488" t="s">
        <v>479</v>
      </c>
      <c r="G140" s="489">
        <v>42300</v>
      </c>
      <c r="H140" s="489">
        <v>44126</v>
      </c>
    </row>
    <row r="141" spans="1:8" x14ac:dyDescent="0.25">
      <c r="A141" s="490">
        <v>138</v>
      </c>
      <c r="B141" s="490">
        <v>1073</v>
      </c>
      <c r="C141" s="490" t="s">
        <v>3895</v>
      </c>
      <c r="D141" s="490" t="s">
        <v>3876</v>
      </c>
      <c r="E141" s="490" t="s">
        <v>3713</v>
      </c>
      <c r="F141" s="490" t="s">
        <v>479</v>
      </c>
      <c r="G141" s="491">
        <v>42298</v>
      </c>
      <c r="H141" s="491">
        <v>44125</v>
      </c>
    </row>
    <row r="142" spans="1:8" x14ac:dyDescent="0.25">
      <c r="A142" s="488">
        <v>139</v>
      </c>
      <c r="B142" s="488">
        <v>2229</v>
      </c>
      <c r="C142" s="488" t="s">
        <v>3896</v>
      </c>
      <c r="D142" s="488" t="s">
        <v>3876</v>
      </c>
      <c r="E142" s="488" t="s">
        <v>3713</v>
      </c>
      <c r="F142" s="488" t="s">
        <v>222</v>
      </c>
      <c r="G142" s="489">
        <v>43374</v>
      </c>
      <c r="H142" s="489">
        <v>45199</v>
      </c>
    </row>
    <row r="143" spans="1:8" x14ac:dyDescent="0.25">
      <c r="A143" s="490">
        <v>140</v>
      </c>
      <c r="B143" s="490">
        <v>817</v>
      </c>
      <c r="C143" s="490" t="s">
        <v>3897</v>
      </c>
      <c r="D143" s="490" t="s">
        <v>3876</v>
      </c>
      <c r="E143" s="490" t="s">
        <v>3713</v>
      </c>
      <c r="F143" s="490" t="s">
        <v>3898</v>
      </c>
      <c r="G143" s="491">
        <v>42152</v>
      </c>
      <c r="H143" s="491">
        <v>45074</v>
      </c>
    </row>
    <row r="144" spans="1:8" x14ac:dyDescent="0.25">
      <c r="A144" s="488">
        <v>141</v>
      </c>
      <c r="B144" s="488">
        <v>821</v>
      </c>
      <c r="C144" s="488" t="s">
        <v>3899</v>
      </c>
      <c r="D144" s="488" t="s">
        <v>3876</v>
      </c>
      <c r="E144" s="488" t="s">
        <v>3713</v>
      </c>
      <c r="F144" s="488" t="s">
        <v>314</v>
      </c>
      <c r="G144" s="489">
        <v>40687</v>
      </c>
      <c r="H144" s="489">
        <v>44705</v>
      </c>
    </row>
    <row r="145" spans="1:8" x14ac:dyDescent="0.25">
      <c r="A145" s="490">
        <v>142</v>
      </c>
      <c r="B145" s="490">
        <v>423</v>
      </c>
      <c r="C145" s="490" t="s">
        <v>3900</v>
      </c>
      <c r="D145" s="490" t="s">
        <v>3876</v>
      </c>
      <c r="E145" s="490" t="s">
        <v>3713</v>
      </c>
      <c r="F145" s="490" t="s">
        <v>314</v>
      </c>
      <c r="G145" s="491">
        <v>40687</v>
      </c>
      <c r="H145" s="491">
        <v>44705</v>
      </c>
    </row>
    <row r="146" spans="1:8" x14ac:dyDescent="0.25">
      <c r="A146" s="488">
        <v>143</v>
      </c>
      <c r="B146" s="488">
        <v>2227</v>
      </c>
      <c r="C146" s="488" t="s">
        <v>3881</v>
      </c>
      <c r="D146" s="488" t="s">
        <v>3876</v>
      </c>
      <c r="E146" s="488" t="s">
        <v>3713</v>
      </c>
      <c r="F146" s="488" t="s">
        <v>233</v>
      </c>
      <c r="G146" s="489">
        <v>43046</v>
      </c>
      <c r="H146" s="489">
        <v>44871</v>
      </c>
    </row>
    <row r="147" spans="1:8" x14ac:dyDescent="0.25">
      <c r="A147" s="490">
        <v>144</v>
      </c>
      <c r="B147" s="490">
        <v>1531</v>
      </c>
      <c r="C147" s="490" t="s">
        <v>3901</v>
      </c>
      <c r="D147" s="490" t="s">
        <v>3876</v>
      </c>
      <c r="E147" s="490" t="s">
        <v>3713</v>
      </c>
      <c r="F147" s="490" t="s">
        <v>3902</v>
      </c>
      <c r="G147" s="491">
        <v>42488</v>
      </c>
      <c r="H147" s="491">
        <v>44405</v>
      </c>
    </row>
    <row r="148" spans="1:8" x14ac:dyDescent="0.25">
      <c r="A148" s="488">
        <v>145</v>
      </c>
      <c r="B148" s="488">
        <v>689</v>
      </c>
      <c r="C148" s="488" t="s">
        <v>3903</v>
      </c>
      <c r="D148" s="488" t="s">
        <v>3674</v>
      </c>
      <c r="E148" s="488" t="s">
        <v>3713</v>
      </c>
      <c r="F148" s="488" t="s">
        <v>3904</v>
      </c>
      <c r="G148" s="489">
        <v>41480</v>
      </c>
      <c r="H148" s="489">
        <v>44766</v>
      </c>
    </row>
    <row r="149" spans="1:8" x14ac:dyDescent="0.25">
      <c r="A149" s="490">
        <v>146</v>
      </c>
      <c r="B149" s="490">
        <v>652</v>
      </c>
      <c r="C149" s="490" t="s">
        <v>3905</v>
      </c>
      <c r="D149" s="490" t="s">
        <v>3674</v>
      </c>
      <c r="E149" s="490" t="s">
        <v>3713</v>
      </c>
      <c r="F149" s="490" t="s">
        <v>124</v>
      </c>
      <c r="G149" s="491">
        <v>42431</v>
      </c>
      <c r="H149" s="491">
        <v>44514</v>
      </c>
    </row>
    <row r="150" spans="1:8" x14ac:dyDescent="0.25">
      <c r="A150" s="488">
        <v>147</v>
      </c>
      <c r="B150" s="488">
        <v>653</v>
      </c>
      <c r="C150" s="488" t="s">
        <v>3906</v>
      </c>
      <c r="D150" s="488" t="s">
        <v>3674</v>
      </c>
      <c r="E150" s="488" t="s">
        <v>3713</v>
      </c>
      <c r="F150" s="488" t="s">
        <v>124</v>
      </c>
      <c r="G150" s="489">
        <v>42431</v>
      </c>
      <c r="H150" s="489">
        <v>44514</v>
      </c>
    </row>
    <row r="151" spans="1:8" x14ac:dyDescent="0.25">
      <c r="A151" s="490">
        <v>148</v>
      </c>
      <c r="B151" s="490">
        <v>463</v>
      </c>
      <c r="C151" s="490" t="s">
        <v>3907</v>
      </c>
      <c r="D151" s="490" t="s">
        <v>3674</v>
      </c>
      <c r="E151" s="490" t="s">
        <v>3731</v>
      </c>
      <c r="F151" s="490" t="s">
        <v>3060</v>
      </c>
      <c r="G151" s="491">
        <v>42104</v>
      </c>
      <c r="H151" s="491">
        <v>44038</v>
      </c>
    </row>
    <row r="152" spans="1:8" x14ac:dyDescent="0.25">
      <c r="A152" s="488">
        <v>149</v>
      </c>
      <c r="B152" s="488">
        <v>615</v>
      </c>
      <c r="C152" s="488" t="s">
        <v>3908</v>
      </c>
      <c r="D152" s="488" t="s">
        <v>3674</v>
      </c>
      <c r="E152" s="488" t="s">
        <v>3731</v>
      </c>
      <c r="F152" s="488" t="s">
        <v>3909</v>
      </c>
      <c r="G152" s="489">
        <v>42064</v>
      </c>
      <c r="H152" s="489">
        <v>44256</v>
      </c>
    </row>
    <row r="153" spans="1:8" x14ac:dyDescent="0.25">
      <c r="A153" s="490">
        <v>150</v>
      </c>
      <c r="B153" s="490">
        <v>614</v>
      </c>
      <c r="C153" s="490" t="s">
        <v>3910</v>
      </c>
      <c r="D153" s="490" t="s">
        <v>3674</v>
      </c>
      <c r="E153" s="490" t="s">
        <v>3731</v>
      </c>
      <c r="F153" s="490" t="s">
        <v>186</v>
      </c>
      <c r="G153" s="491">
        <v>42188</v>
      </c>
      <c r="H153" s="491">
        <v>44256</v>
      </c>
    </row>
    <row r="154" spans="1:8" x14ac:dyDescent="0.25">
      <c r="A154" s="488">
        <v>151</v>
      </c>
      <c r="B154" s="488">
        <v>1581</v>
      </c>
      <c r="C154" s="488" t="s">
        <v>3911</v>
      </c>
      <c r="D154" s="488" t="s">
        <v>3674</v>
      </c>
      <c r="E154" s="488" t="s">
        <v>3731</v>
      </c>
      <c r="F154" s="488" t="s">
        <v>3912</v>
      </c>
      <c r="G154" s="489">
        <v>42930</v>
      </c>
      <c r="H154" s="489">
        <v>44025</v>
      </c>
    </row>
    <row r="155" spans="1:8" x14ac:dyDescent="0.25">
      <c r="A155" s="490">
        <v>152</v>
      </c>
      <c r="B155" s="490">
        <v>280</v>
      </c>
      <c r="C155" s="490" t="s">
        <v>3913</v>
      </c>
      <c r="D155" s="490" t="s">
        <v>3674</v>
      </c>
      <c r="E155" s="490" t="s">
        <v>3731</v>
      </c>
      <c r="F155" s="490" t="s">
        <v>3914</v>
      </c>
      <c r="G155" s="491">
        <v>39763</v>
      </c>
      <c r="H155" s="491">
        <v>44145</v>
      </c>
    </row>
    <row r="156" spans="1:8" x14ac:dyDescent="0.25">
      <c r="A156" s="488">
        <v>153</v>
      </c>
      <c r="B156" s="488">
        <v>2028</v>
      </c>
      <c r="C156" s="488" t="s">
        <v>3915</v>
      </c>
      <c r="D156" s="488" t="s">
        <v>3674</v>
      </c>
      <c r="E156" s="488" t="s">
        <v>3731</v>
      </c>
      <c r="F156" s="488" t="s">
        <v>3916</v>
      </c>
      <c r="G156" s="489">
        <v>43025</v>
      </c>
      <c r="H156" s="489">
        <v>44120</v>
      </c>
    </row>
    <row r="157" spans="1:8" x14ac:dyDescent="0.25">
      <c r="A157" s="490">
        <v>154</v>
      </c>
      <c r="B157" s="490">
        <v>304</v>
      </c>
      <c r="C157" s="490" t="s">
        <v>3917</v>
      </c>
      <c r="D157" s="490" t="s">
        <v>3674</v>
      </c>
      <c r="E157" s="490" t="s">
        <v>3731</v>
      </c>
      <c r="F157" s="490" t="s">
        <v>3918</v>
      </c>
      <c r="G157" s="491">
        <v>39874</v>
      </c>
      <c r="H157" s="491">
        <v>44257</v>
      </c>
    </row>
    <row r="158" spans="1:8" x14ac:dyDescent="0.25">
      <c r="A158" s="488">
        <v>155</v>
      </c>
      <c r="B158" s="488">
        <v>303</v>
      </c>
      <c r="C158" s="488" t="s">
        <v>3919</v>
      </c>
      <c r="D158" s="488" t="s">
        <v>3674</v>
      </c>
      <c r="E158" s="488" t="s">
        <v>3731</v>
      </c>
      <c r="F158" s="488" t="s">
        <v>3918</v>
      </c>
      <c r="G158" s="489">
        <v>39874</v>
      </c>
      <c r="H158" s="489">
        <v>44257</v>
      </c>
    </row>
    <row r="159" spans="1:8" x14ac:dyDescent="0.25">
      <c r="A159" s="490">
        <v>156</v>
      </c>
      <c r="B159" s="490">
        <v>302</v>
      </c>
      <c r="C159" s="490" t="s">
        <v>3920</v>
      </c>
      <c r="D159" s="490" t="s">
        <v>3674</v>
      </c>
      <c r="E159" s="490" t="s">
        <v>3731</v>
      </c>
      <c r="F159" s="490" t="s">
        <v>3918</v>
      </c>
      <c r="G159" s="491">
        <v>39874</v>
      </c>
      <c r="H159" s="491">
        <v>44257</v>
      </c>
    </row>
    <row r="160" spans="1:8" x14ac:dyDescent="0.25">
      <c r="A160" s="488">
        <v>157</v>
      </c>
      <c r="B160" s="488">
        <v>2290</v>
      </c>
      <c r="C160" s="488" t="s">
        <v>3921</v>
      </c>
      <c r="D160" s="488" t="s">
        <v>3674</v>
      </c>
      <c r="E160" s="488" t="s">
        <v>3731</v>
      </c>
      <c r="F160" s="488" t="s">
        <v>3922</v>
      </c>
      <c r="G160" s="489">
        <v>43147</v>
      </c>
      <c r="H160" s="489">
        <v>44243</v>
      </c>
    </row>
    <row r="161" spans="1:8" x14ac:dyDescent="0.25">
      <c r="A161" s="490">
        <v>158</v>
      </c>
      <c r="B161" s="490">
        <v>289</v>
      </c>
      <c r="C161" s="490" t="s">
        <v>3923</v>
      </c>
      <c r="D161" s="490" t="s">
        <v>3674</v>
      </c>
      <c r="E161" s="490" t="s">
        <v>3731</v>
      </c>
      <c r="F161" s="490" t="s">
        <v>78</v>
      </c>
      <c r="G161" s="491">
        <v>42160</v>
      </c>
      <c r="H161" s="491">
        <v>44201</v>
      </c>
    </row>
    <row r="162" spans="1:8" x14ac:dyDescent="0.25">
      <c r="A162" s="488">
        <v>159</v>
      </c>
      <c r="B162" s="488">
        <v>2293</v>
      </c>
      <c r="C162" s="488" t="s">
        <v>3924</v>
      </c>
      <c r="D162" s="488" t="s">
        <v>3674</v>
      </c>
      <c r="E162" s="488" t="s">
        <v>3731</v>
      </c>
      <c r="F162" s="488" t="s">
        <v>3925</v>
      </c>
      <c r="G162" s="489">
        <v>43098</v>
      </c>
      <c r="H162" s="489">
        <v>44193</v>
      </c>
    </row>
    <row r="163" spans="1:8" x14ac:dyDescent="0.25">
      <c r="A163" s="490">
        <v>160</v>
      </c>
      <c r="B163" s="490">
        <v>1366</v>
      </c>
      <c r="C163" s="490" t="s">
        <v>3926</v>
      </c>
      <c r="D163" s="490" t="s">
        <v>3674</v>
      </c>
      <c r="E163" s="490" t="s">
        <v>3731</v>
      </c>
      <c r="F163" s="490" t="s">
        <v>3927</v>
      </c>
      <c r="G163" s="491">
        <v>42879</v>
      </c>
      <c r="H163" s="491">
        <v>43974</v>
      </c>
    </row>
    <row r="164" spans="1:8" x14ac:dyDescent="0.25">
      <c r="A164" s="488">
        <v>161</v>
      </c>
      <c r="B164" s="488">
        <v>829</v>
      </c>
      <c r="C164" s="488" t="s">
        <v>3928</v>
      </c>
      <c r="D164" s="488" t="s">
        <v>3674</v>
      </c>
      <c r="E164" s="488" t="s">
        <v>3731</v>
      </c>
      <c r="F164" s="488" t="s">
        <v>3927</v>
      </c>
      <c r="G164" s="489">
        <v>42879</v>
      </c>
      <c r="H164" s="489">
        <v>43974</v>
      </c>
    </row>
    <row r="165" spans="1:8" x14ac:dyDescent="0.25">
      <c r="A165" s="490">
        <v>162</v>
      </c>
      <c r="B165" s="490">
        <v>270</v>
      </c>
      <c r="C165" s="490" t="s">
        <v>3929</v>
      </c>
      <c r="D165" s="490" t="s">
        <v>3674</v>
      </c>
      <c r="E165" s="490" t="s">
        <v>3731</v>
      </c>
      <c r="F165" s="490" t="s">
        <v>3552</v>
      </c>
      <c r="G165" s="491">
        <v>41999</v>
      </c>
      <c r="H165" s="491">
        <v>44098</v>
      </c>
    </row>
    <row r="166" spans="1:8" x14ac:dyDescent="0.25">
      <c r="A166" s="488">
        <v>163</v>
      </c>
      <c r="B166" s="488">
        <v>2204</v>
      </c>
      <c r="C166" s="488" t="s">
        <v>3930</v>
      </c>
      <c r="D166" s="488" t="s">
        <v>3674</v>
      </c>
      <c r="E166" s="488" t="s">
        <v>3731</v>
      </c>
      <c r="F166" s="488" t="s">
        <v>3931</v>
      </c>
      <c r="G166" s="489">
        <v>42989</v>
      </c>
      <c r="H166" s="489">
        <v>44084</v>
      </c>
    </row>
    <row r="167" spans="1:8" x14ac:dyDescent="0.25">
      <c r="A167" s="490">
        <v>164</v>
      </c>
      <c r="B167" s="490">
        <v>2218</v>
      </c>
      <c r="C167" s="490" t="s">
        <v>3932</v>
      </c>
      <c r="D167" s="490" t="s">
        <v>3674</v>
      </c>
      <c r="E167" s="490" t="s">
        <v>3731</v>
      </c>
      <c r="F167" s="490" t="s">
        <v>3887</v>
      </c>
      <c r="G167" s="491">
        <v>42985</v>
      </c>
      <c r="H167" s="491">
        <v>44080</v>
      </c>
    </row>
    <row r="168" spans="1:8" x14ac:dyDescent="0.25">
      <c r="A168" s="488">
        <v>165</v>
      </c>
      <c r="B168" s="488">
        <v>1990</v>
      </c>
      <c r="C168" s="488" t="s">
        <v>3933</v>
      </c>
      <c r="D168" s="488" t="s">
        <v>3674</v>
      </c>
      <c r="E168" s="488" t="s">
        <v>3731</v>
      </c>
      <c r="F168" s="488" t="s">
        <v>3934</v>
      </c>
      <c r="G168" s="489">
        <v>42958</v>
      </c>
      <c r="H168" s="489">
        <v>44053</v>
      </c>
    </row>
    <row r="169" spans="1:8" x14ac:dyDescent="0.25">
      <c r="A169" s="490">
        <v>166</v>
      </c>
      <c r="B169" s="490">
        <v>2036</v>
      </c>
      <c r="C169" s="490" t="s">
        <v>3935</v>
      </c>
      <c r="D169" s="490" t="s">
        <v>3674</v>
      </c>
      <c r="E169" s="490" t="s">
        <v>3731</v>
      </c>
      <c r="F169" s="490" t="s">
        <v>3934</v>
      </c>
      <c r="G169" s="491">
        <v>42958</v>
      </c>
      <c r="H169" s="491">
        <v>44053</v>
      </c>
    </row>
    <row r="170" spans="1:8" x14ac:dyDescent="0.25">
      <c r="A170" s="488">
        <v>167</v>
      </c>
      <c r="B170" s="488">
        <v>257</v>
      </c>
      <c r="C170" s="488" t="s">
        <v>3936</v>
      </c>
      <c r="D170" s="488" t="s">
        <v>3674</v>
      </c>
      <c r="E170" s="488" t="s">
        <v>3731</v>
      </c>
      <c r="F170" s="488" t="s">
        <v>3909</v>
      </c>
      <c r="G170" s="489">
        <v>41927</v>
      </c>
      <c r="H170" s="489">
        <v>44047</v>
      </c>
    </row>
    <row r="171" spans="1:8" x14ac:dyDescent="0.25">
      <c r="A171" s="490">
        <v>168</v>
      </c>
      <c r="B171" s="490">
        <v>284</v>
      </c>
      <c r="C171" s="490" t="s">
        <v>3937</v>
      </c>
      <c r="D171" s="490" t="s">
        <v>3674</v>
      </c>
      <c r="E171" s="490" t="s">
        <v>3731</v>
      </c>
      <c r="F171" s="490" t="s">
        <v>3616</v>
      </c>
      <c r="G171" s="491">
        <v>42355</v>
      </c>
      <c r="H171" s="491">
        <v>44182</v>
      </c>
    </row>
    <row r="172" spans="1:8" x14ac:dyDescent="0.25">
      <c r="A172" s="488">
        <v>169</v>
      </c>
      <c r="B172" s="488">
        <v>281</v>
      </c>
      <c r="C172" s="488" t="s">
        <v>3938</v>
      </c>
      <c r="D172" s="488" t="s">
        <v>3674</v>
      </c>
      <c r="E172" s="488" t="s">
        <v>3731</v>
      </c>
      <c r="F172" s="488" t="s">
        <v>69</v>
      </c>
      <c r="G172" s="489">
        <v>39799</v>
      </c>
      <c r="H172" s="489">
        <v>44181</v>
      </c>
    </row>
    <row r="173" spans="1:8" x14ac:dyDescent="0.25">
      <c r="A173" s="490">
        <v>170</v>
      </c>
      <c r="B173" s="490">
        <v>600</v>
      </c>
      <c r="C173" s="490" t="s">
        <v>3939</v>
      </c>
      <c r="D173" s="490" t="s">
        <v>3674</v>
      </c>
      <c r="E173" s="490" t="s">
        <v>3731</v>
      </c>
      <c r="F173" s="490" t="s">
        <v>3940</v>
      </c>
      <c r="G173" s="491">
        <v>40885</v>
      </c>
      <c r="H173" s="491">
        <v>44173</v>
      </c>
    </row>
    <row r="174" spans="1:8" x14ac:dyDescent="0.25">
      <c r="A174" s="488">
        <v>171</v>
      </c>
      <c r="B174" s="488">
        <v>588</v>
      </c>
      <c r="C174" s="488" t="s">
        <v>3941</v>
      </c>
      <c r="D174" s="488" t="s">
        <v>3674</v>
      </c>
      <c r="E174" s="488" t="s">
        <v>3731</v>
      </c>
      <c r="F174" s="488" t="s">
        <v>3942</v>
      </c>
      <c r="G174" s="489">
        <v>42030</v>
      </c>
      <c r="H174" s="489">
        <v>44159</v>
      </c>
    </row>
    <row r="175" spans="1:8" x14ac:dyDescent="0.25">
      <c r="A175" s="490">
        <v>172</v>
      </c>
      <c r="B175" s="490">
        <v>278</v>
      </c>
      <c r="C175" s="490" t="s">
        <v>3943</v>
      </c>
      <c r="D175" s="490" t="s">
        <v>3674</v>
      </c>
      <c r="E175" s="490" t="s">
        <v>3731</v>
      </c>
      <c r="F175" s="490" t="s">
        <v>169</v>
      </c>
      <c r="G175" s="491">
        <v>40833</v>
      </c>
      <c r="H175" s="491">
        <v>44120</v>
      </c>
    </row>
    <row r="176" spans="1:8" x14ac:dyDescent="0.25">
      <c r="A176" s="488">
        <v>173</v>
      </c>
      <c r="B176" s="488">
        <v>439</v>
      </c>
      <c r="C176" s="488" t="s">
        <v>3423</v>
      </c>
      <c r="D176" s="488" t="s">
        <v>3674</v>
      </c>
      <c r="E176" s="488" t="s">
        <v>3731</v>
      </c>
      <c r="F176" s="488" t="s">
        <v>153</v>
      </c>
      <c r="G176" s="489">
        <v>42864</v>
      </c>
      <c r="H176" s="489">
        <v>44003</v>
      </c>
    </row>
    <row r="177" spans="1:8" x14ac:dyDescent="0.25">
      <c r="A177" s="490">
        <v>174</v>
      </c>
      <c r="B177" s="490">
        <v>763</v>
      </c>
      <c r="C177" s="490" t="s">
        <v>3944</v>
      </c>
      <c r="D177" s="490" t="s">
        <v>3674</v>
      </c>
      <c r="E177" s="490" t="s">
        <v>3731</v>
      </c>
      <c r="F177" s="490" t="s">
        <v>3945</v>
      </c>
      <c r="G177" s="491">
        <v>42160</v>
      </c>
      <c r="H177" s="491">
        <v>44352</v>
      </c>
    </row>
    <row r="178" spans="1:8" x14ac:dyDescent="0.25">
      <c r="A178" s="488">
        <v>175</v>
      </c>
      <c r="B178" s="488">
        <v>326</v>
      </c>
      <c r="C178" s="488" t="s">
        <v>3946</v>
      </c>
      <c r="D178" s="488" t="s">
        <v>3674</v>
      </c>
      <c r="E178" s="488" t="s">
        <v>3731</v>
      </c>
      <c r="F178" s="488" t="s">
        <v>3546</v>
      </c>
      <c r="G178" s="489">
        <v>42277</v>
      </c>
      <c r="H178" s="489">
        <v>44356</v>
      </c>
    </row>
    <row r="179" spans="1:8" x14ac:dyDescent="0.25">
      <c r="A179" s="490">
        <v>176</v>
      </c>
      <c r="B179" s="490">
        <v>2248</v>
      </c>
      <c r="C179" s="490" t="s">
        <v>3947</v>
      </c>
      <c r="D179" s="490" t="s">
        <v>3674</v>
      </c>
      <c r="E179" s="490" t="s">
        <v>3731</v>
      </c>
      <c r="F179" s="490" t="s">
        <v>3948</v>
      </c>
      <c r="G179" s="491">
        <v>43242</v>
      </c>
      <c r="H179" s="491">
        <v>44337</v>
      </c>
    </row>
    <row r="180" spans="1:8" x14ac:dyDescent="0.25">
      <c r="A180" s="488">
        <v>177</v>
      </c>
      <c r="B180" s="488">
        <v>327</v>
      </c>
      <c r="C180" s="488" t="s">
        <v>3949</v>
      </c>
      <c r="D180" s="488" t="s">
        <v>3674</v>
      </c>
      <c r="E180" s="488" t="s">
        <v>3731</v>
      </c>
      <c r="F180" s="488" t="s">
        <v>3546</v>
      </c>
      <c r="G180" s="489">
        <v>42277</v>
      </c>
      <c r="H180" s="489">
        <v>44356</v>
      </c>
    </row>
    <row r="181" spans="1:8" x14ac:dyDescent="0.25">
      <c r="A181" s="490">
        <v>178</v>
      </c>
      <c r="B181" s="490">
        <v>622</v>
      </c>
      <c r="C181" s="490" t="s">
        <v>3950</v>
      </c>
      <c r="D181" s="490" t="s">
        <v>3674</v>
      </c>
      <c r="E181" s="490" t="s">
        <v>3731</v>
      </c>
      <c r="F181" s="490" t="s">
        <v>3951</v>
      </c>
      <c r="G181" s="491">
        <v>42086</v>
      </c>
      <c r="H181" s="491">
        <v>44278</v>
      </c>
    </row>
    <row r="182" spans="1:8" x14ac:dyDescent="0.25">
      <c r="A182" s="488">
        <v>179</v>
      </c>
      <c r="B182" s="488">
        <v>757</v>
      </c>
      <c r="C182" s="488" t="s">
        <v>3952</v>
      </c>
      <c r="D182" s="488" t="s">
        <v>3674</v>
      </c>
      <c r="E182" s="488" t="s">
        <v>3731</v>
      </c>
      <c r="F182" s="488" t="s">
        <v>3953</v>
      </c>
      <c r="G182" s="489">
        <v>42086</v>
      </c>
      <c r="H182" s="489">
        <v>44278</v>
      </c>
    </row>
    <row r="183" spans="1:8" x14ac:dyDescent="0.25">
      <c r="A183" s="490">
        <v>180</v>
      </c>
      <c r="B183" s="490">
        <v>619</v>
      </c>
      <c r="C183" s="490" t="s">
        <v>3954</v>
      </c>
      <c r="D183" s="490" t="s">
        <v>3674</v>
      </c>
      <c r="E183" s="490" t="s">
        <v>3731</v>
      </c>
      <c r="F183" s="490" t="s">
        <v>3955</v>
      </c>
      <c r="G183" s="491">
        <v>42425</v>
      </c>
      <c r="H183" s="491">
        <v>44277</v>
      </c>
    </row>
    <row r="184" spans="1:8" x14ac:dyDescent="0.25">
      <c r="A184" s="488">
        <v>181</v>
      </c>
      <c r="B184" s="488">
        <v>1616</v>
      </c>
      <c r="C184" s="488" t="s">
        <v>3956</v>
      </c>
      <c r="D184" s="488" t="s">
        <v>3674</v>
      </c>
      <c r="E184" s="488" t="s">
        <v>3731</v>
      </c>
      <c r="F184" s="488" t="s">
        <v>3957</v>
      </c>
      <c r="G184" s="489">
        <v>43180</v>
      </c>
      <c r="H184" s="489">
        <v>44275</v>
      </c>
    </row>
    <row r="185" spans="1:8" x14ac:dyDescent="0.25">
      <c r="A185" s="490">
        <v>182</v>
      </c>
      <c r="B185" s="490">
        <v>2387</v>
      </c>
      <c r="C185" s="490" t="s">
        <v>3958</v>
      </c>
      <c r="D185" s="490" t="s">
        <v>3674</v>
      </c>
      <c r="E185" s="490" t="s">
        <v>3731</v>
      </c>
      <c r="F185" s="490" t="s">
        <v>3957</v>
      </c>
      <c r="G185" s="491">
        <v>43180</v>
      </c>
      <c r="H185" s="491">
        <v>44275</v>
      </c>
    </row>
    <row r="186" spans="1:8" x14ac:dyDescent="0.25">
      <c r="A186" s="488">
        <v>183</v>
      </c>
      <c r="B186" s="488">
        <v>501</v>
      </c>
      <c r="C186" s="488" t="s">
        <v>3959</v>
      </c>
      <c r="D186" s="488" t="s">
        <v>3674</v>
      </c>
      <c r="E186" s="488" t="s">
        <v>3731</v>
      </c>
      <c r="F186" s="488" t="s">
        <v>3960</v>
      </c>
      <c r="G186" s="489">
        <v>42348</v>
      </c>
      <c r="H186" s="489">
        <v>44041</v>
      </c>
    </row>
    <row r="187" spans="1:8" x14ac:dyDescent="0.25">
      <c r="A187" s="490">
        <v>184</v>
      </c>
      <c r="B187" s="490">
        <v>254</v>
      </c>
      <c r="C187" s="490" t="s">
        <v>3961</v>
      </c>
      <c r="D187" s="490" t="s">
        <v>3674</v>
      </c>
      <c r="E187" s="490" t="s">
        <v>3731</v>
      </c>
      <c r="F187" s="490" t="s">
        <v>3962</v>
      </c>
      <c r="G187" s="491">
        <v>39659</v>
      </c>
      <c r="H187" s="491">
        <v>44041</v>
      </c>
    </row>
    <row r="188" spans="1:8" x14ac:dyDescent="0.25">
      <c r="A188" s="488">
        <v>185</v>
      </c>
      <c r="B188" s="488">
        <v>465</v>
      </c>
      <c r="C188" s="488" t="s">
        <v>3963</v>
      </c>
      <c r="D188" s="488" t="s">
        <v>3674</v>
      </c>
      <c r="E188" s="488" t="s">
        <v>3731</v>
      </c>
      <c r="F188" s="488" t="s">
        <v>3060</v>
      </c>
      <c r="G188" s="489">
        <v>42104</v>
      </c>
      <c r="H188" s="489">
        <v>44039</v>
      </c>
    </row>
    <row r="189" spans="1:8" x14ac:dyDescent="0.25">
      <c r="A189" s="490">
        <v>186</v>
      </c>
      <c r="B189" s="490">
        <v>469</v>
      </c>
      <c r="C189" s="490" t="s">
        <v>3964</v>
      </c>
      <c r="D189" s="490" t="s">
        <v>3674</v>
      </c>
      <c r="E189" s="490" t="s">
        <v>3731</v>
      </c>
      <c r="F189" s="490" t="s">
        <v>3965</v>
      </c>
      <c r="G189" s="491">
        <v>43031</v>
      </c>
      <c r="H189" s="491">
        <v>44039</v>
      </c>
    </row>
    <row r="190" spans="1:8" x14ac:dyDescent="0.25">
      <c r="A190" s="488">
        <v>187</v>
      </c>
      <c r="B190" s="488">
        <v>466</v>
      </c>
      <c r="C190" s="488" t="s">
        <v>3966</v>
      </c>
      <c r="D190" s="488" t="s">
        <v>3674</v>
      </c>
      <c r="E190" s="488" t="s">
        <v>3731</v>
      </c>
      <c r="F190" s="488" t="s">
        <v>3060</v>
      </c>
      <c r="G190" s="489">
        <v>42104</v>
      </c>
      <c r="H190" s="489">
        <v>44038</v>
      </c>
    </row>
    <row r="191" spans="1:8" x14ac:dyDescent="0.25">
      <c r="A191" s="490">
        <v>188</v>
      </c>
      <c r="B191" s="490">
        <v>450</v>
      </c>
      <c r="C191" s="490" t="s">
        <v>3967</v>
      </c>
      <c r="D191" s="490" t="s">
        <v>3674</v>
      </c>
      <c r="E191" s="490" t="s">
        <v>3731</v>
      </c>
      <c r="F191" s="490" t="s">
        <v>113</v>
      </c>
      <c r="G191" s="491">
        <v>42003</v>
      </c>
      <c r="H191" s="491">
        <v>44025</v>
      </c>
    </row>
    <row r="192" spans="1:8" x14ac:dyDescent="0.25">
      <c r="A192" s="488">
        <v>189</v>
      </c>
      <c r="B192" s="488">
        <v>568</v>
      </c>
      <c r="C192" s="488" t="s">
        <v>3968</v>
      </c>
      <c r="D192" s="488" t="s">
        <v>3674</v>
      </c>
      <c r="E192" s="488" t="s">
        <v>3731</v>
      </c>
      <c r="F192" s="488" t="s">
        <v>3969</v>
      </c>
      <c r="G192" s="489">
        <v>42181</v>
      </c>
      <c r="H192" s="489">
        <v>44117</v>
      </c>
    </row>
    <row r="193" spans="1:8" x14ac:dyDescent="0.25">
      <c r="A193" s="490">
        <v>190</v>
      </c>
      <c r="B193" s="490">
        <v>589</v>
      </c>
      <c r="C193" s="490" t="s">
        <v>3970</v>
      </c>
      <c r="D193" s="490" t="s">
        <v>3674</v>
      </c>
      <c r="E193" s="490" t="s">
        <v>3731</v>
      </c>
      <c r="F193" s="490" t="s">
        <v>3942</v>
      </c>
      <c r="G193" s="491">
        <v>40871</v>
      </c>
      <c r="H193" s="491">
        <v>44159</v>
      </c>
    </row>
    <row r="194" spans="1:8" x14ac:dyDescent="0.25">
      <c r="A194" s="488">
        <v>191</v>
      </c>
      <c r="B194" s="488">
        <v>2237</v>
      </c>
      <c r="C194" s="488" t="s">
        <v>3573</v>
      </c>
      <c r="D194" s="488" t="s">
        <v>3674</v>
      </c>
      <c r="E194" s="488" t="s">
        <v>3731</v>
      </c>
      <c r="F194" s="488" t="s">
        <v>3940</v>
      </c>
      <c r="G194" s="489">
        <v>43096</v>
      </c>
      <c r="H194" s="489">
        <v>44191</v>
      </c>
    </row>
    <row r="195" spans="1:8" x14ac:dyDescent="0.25">
      <c r="A195" s="490">
        <v>192</v>
      </c>
      <c r="B195" s="490">
        <v>2283</v>
      </c>
      <c r="C195" s="490" t="s">
        <v>3971</v>
      </c>
      <c r="D195" s="490" t="s">
        <v>3674</v>
      </c>
      <c r="E195" s="490" t="s">
        <v>3731</v>
      </c>
      <c r="F195" s="490" t="s">
        <v>3972</v>
      </c>
      <c r="G195" s="491">
        <v>43196</v>
      </c>
      <c r="H195" s="491">
        <v>44291</v>
      </c>
    </row>
    <row r="196" spans="1:8" x14ac:dyDescent="0.25">
      <c r="A196" s="488">
        <v>193</v>
      </c>
      <c r="B196" s="488">
        <v>2386</v>
      </c>
      <c r="C196" s="488" t="s">
        <v>3973</v>
      </c>
      <c r="D196" s="488" t="s">
        <v>3674</v>
      </c>
      <c r="E196" s="488" t="s">
        <v>3731</v>
      </c>
      <c r="F196" s="488" t="s">
        <v>340</v>
      </c>
      <c r="G196" s="489">
        <v>43147</v>
      </c>
      <c r="H196" s="489">
        <v>44243</v>
      </c>
    </row>
    <row r="197" spans="1:8" x14ac:dyDescent="0.25">
      <c r="A197" s="490">
        <v>194</v>
      </c>
      <c r="B197" s="490">
        <v>237</v>
      </c>
      <c r="C197" s="490" t="s">
        <v>3531</v>
      </c>
      <c r="D197" s="490" t="s">
        <v>3674</v>
      </c>
      <c r="E197" s="490" t="s">
        <v>3731</v>
      </c>
      <c r="F197" s="490" t="s">
        <v>3940</v>
      </c>
      <c r="G197" s="491">
        <v>39541</v>
      </c>
      <c r="H197" s="491">
        <v>43923</v>
      </c>
    </row>
    <row r="198" spans="1:8" x14ac:dyDescent="0.25">
      <c r="A198" s="488">
        <v>195</v>
      </c>
      <c r="B198" s="488">
        <v>464</v>
      </c>
      <c r="C198" s="488" t="s">
        <v>3974</v>
      </c>
      <c r="D198" s="488" t="s">
        <v>3674</v>
      </c>
      <c r="E198" s="488" t="s">
        <v>3731</v>
      </c>
      <c r="F198" s="488" t="s">
        <v>3060</v>
      </c>
      <c r="G198" s="489">
        <v>40751</v>
      </c>
      <c r="H198" s="489">
        <v>44038</v>
      </c>
    </row>
    <row r="199" spans="1:8" x14ac:dyDescent="0.25">
      <c r="A199" s="490">
        <v>196</v>
      </c>
      <c r="B199" s="490">
        <v>478</v>
      </c>
      <c r="C199" s="490" t="s">
        <v>3975</v>
      </c>
      <c r="D199" s="490" t="s">
        <v>3674</v>
      </c>
      <c r="E199" s="490" t="s">
        <v>3731</v>
      </c>
      <c r="F199" s="490" t="s">
        <v>3976</v>
      </c>
      <c r="G199" s="491">
        <v>41841</v>
      </c>
      <c r="H199" s="491">
        <v>44039</v>
      </c>
    </row>
    <row r="200" spans="1:8" x14ac:dyDescent="0.25">
      <c r="A200" s="488">
        <v>197</v>
      </c>
      <c r="B200" s="488">
        <v>2316</v>
      </c>
      <c r="C200" s="488" t="s">
        <v>3973</v>
      </c>
      <c r="D200" s="488" t="s">
        <v>3674</v>
      </c>
      <c r="E200" s="488" t="s">
        <v>3713</v>
      </c>
      <c r="F200" s="488" t="s">
        <v>429</v>
      </c>
      <c r="G200" s="489">
        <v>43343</v>
      </c>
      <c r="H200" s="489">
        <v>44438</v>
      </c>
    </row>
    <row r="201" spans="1:8" x14ac:dyDescent="0.25">
      <c r="A201" s="490">
        <v>198</v>
      </c>
      <c r="B201" s="490">
        <v>2314</v>
      </c>
      <c r="C201" s="490" t="s">
        <v>3977</v>
      </c>
      <c r="D201" s="490" t="s">
        <v>3674</v>
      </c>
      <c r="E201" s="490" t="s">
        <v>3713</v>
      </c>
      <c r="F201" s="490" t="s">
        <v>3978</v>
      </c>
      <c r="G201" s="491">
        <v>43346</v>
      </c>
      <c r="H201" s="491">
        <v>44441</v>
      </c>
    </row>
    <row r="202" spans="1:8" x14ac:dyDescent="0.25">
      <c r="A202" s="488">
        <v>199</v>
      </c>
      <c r="B202" s="488">
        <v>2319</v>
      </c>
      <c r="C202" s="488" t="s">
        <v>3979</v>
      </c>
      <c r="D202" s="488" t="s">
        <v>3674</v>
      </c>
      <c r="E202" s="488" t="s">
        <v>3713</v>
      </c>
      <c r="F202" s="488" t="s">
        <v>528</v>
      </c>
      <c r="G202" s="489">
        <v>43341</v>
      </c>
      <c r="H202" s="489">
        <v>44436</v>
      </c>
    </row>
    <row r="203" spans="1:8" x14ac:dyDescent="0.25">
      <c r="A203" s="490">
        <v>200</v>
      </c>
      <c r="B203" s="490">
        <v>3674</v>
      </c>
      <c r="C203" s="490" t="s">
        <v>3980</v>
      </c>
      <c r="D203" s="490" t="s">
        <v>3674</v>
      </c>
      <c r="E203" s="490" t="s">
        <v>3713</v>
      </c>
      <c r="F203" s="490" t="s">
        <v>3481</v>
      </c>
      <c r="G203" s="491">
        <v>44148</v>
      </c>
      <c r="H203" s="491">
        <v>45242</v>
      </c>
    </row>
    <row r="204" spans="1:8" x14ac:dyDescent="0.25">
      <c r="A204" s="488">
        <v>201</v>
      </c>
      <c r="B204" s="488">
        <v>2321</v>
      </c>
      <c r="C204" s="488" t="s">
        <v>3981</v>
      </c>
      <c r="D204" s="488" t="s">
        <v>3674</v>
      </c>
      <c r="E204" s="488" t="s">
        <v>3713</v>
      </c>
      <c r="F204" s="488" t="s">
        <v>3982</v>
      </c>
      <c r="G204" s="489">
        <v>43284</v>
      </c>
      <c r="H204" s="489">
        <v>44379</v>
      </c>
    </row>
    <row r="205" spans="1:8" x14ac:dyDescent="0.25">
      <c r="A205" s="490">
        <v>202</v>
      </c>
      <c r="B205" s="490">
        <v>636</v>
      </c>
      <c r="C205" s="490" t="s">
        <v>3983</v>
      </c>
      <c r="D205" s="490" t="s">
        <v>3674</v>
      </c>
      <c r="E205" s="490" t="s">
        <v>3731</v>
      </c>
      <c r="F205" s="490" t="s">
        <v>3976</v>
      </c>
      <c r="G205" s="491">
        <v>42250</v>
      </c>
      <c r="H205" s="491">
        <v>44337</v>
      </c>
    </row>
    <row r="206" spans="1:8" x14ac:dyDescent="0.25">
      <c r="A206" s="488">
        <v>203</v>
      </c>
      <c r="B206" s="488">
        <v>321</v>
      </c>
      <c r="C206" s="488" t="s">
        <v>3984</v>
      </c>
      <c r="D206" s="488" t="s">
        <v>3674</v>
      </c>
      <c r="E206" s="488" t="s">
        <v>3731</v>
      </c>
      <c r="F206" s="488" t="s">
        <v>3571</v>
      </c>
      <c r="G206" s="489">
        <v>39946</v>
      </c>
      <c r="H206" s="489">
        <v>44329</v>
      </c>
    </row>
    <row r="207" spans="1:8" x14ac:dyDescent="0.25">
      <c r="A207" s="490">
        <v>204</v>
      </c>
      <c r="B207" s="490">
        <v>2295</v>
      </c>
      <c r="C207" s="490" t="s">
        <v>3985</v>
      </c>
      <c r="D207" s="490" t="s">
        <v>3674</v>
      </c>
      <c r="E207" s="490" t="s">
        <v>3731</v>
      </c>
      <c r="F207" s="490" t="s">
        <v>3986</v>
      </c>
      <c r="G207" s="491">
        <v>43193</v>
      </c>
      <c r="H207" s="491">
        <v>44288</v>
      </c>
    </row>
    <row r="208" spans="1:8" x14ac:dyDescent="0.25">
      <c r="A208" s="488">
        <v>205</v>
      </c>
      <c r="B208" s="488">
        <v>325</v>
      </c>
      <c r="C208" s="488" t="s">
        <v>3987</v>
      </c>
      <c r="D208" s="488" t="s">
        <v>3674</v>
      </c>
      <c r="E208" s="488" t="s">
        <v>3731</v>
      </c>
      <c r="F208" s="488" t="s">
        <v>3988</v>
      </c>
      <c r="G208" s="489">
        <v>39952</v>
      </c>
      <c r="H208" s="489">
        <v>44335</v>
      </c>
    </row>
    <row r="209" spans="1:8" x14ac:dyDescent="0.25">
      <c r="A209" s="490">
        <v>206</v>
      </c>
      <c r="B209" s="490">
        <v>320</v>
      </c>
      <c r="C209" s="490" t="s">
        <v>3989</v>
      </c>
      <c r="D209" s="490" t="s">
        <v>3674</v>
      </c>
      <c r="E209" s="490" t="s">
        <v>3731</v>
      </c>
      <c r="F209" s="490" t="s">
        <v>365</v>
      </c>
      <c r="G209" s="491">
        <v>39938</v>
      </c>
      <c r="H209" s="491">
        <v>44321</v>
      </c>
    </row>
    <row r="210" spans="1:8" x14ac:dyDescent="0.25">
      <c r="A210" s="488">
        <v>207</v>
      </c>
      <c r="B210" s="488">
        <v>1562</v>
      </c>
      <c r="C210" s="488" t="s">
        <v>3990</v>
      </c>
      <c r="D210" s="488" t="s">
        <v>3674</v>
      </c>
      <c r="E210" s="488" t="s">
        <v>3731</v>
      </c>
      <c r="F210" s="488" t="s">
        <v>3957</v>
      </c>
      <c r="G210" s="489">
        <v>43180</v>
      </c>
      <c r="H210" s="489">
        <v>44275</v>
      </c>
    </row>
    <row r="211" spans="1:8" x14ac:dyDescent="0.25">
      <c r="A211" s="490">
        <v>208</v>
      </c>
      <c r="B211" s="490">
        <v>2256</v>
      </c>
      <c r="C211" s="490" t="s">
        <v>3991</v>
      </c>
      <c r="D211" s="490" t="s">
        <v>3674</v>
      </c>
      <c r="E211" s="490" t="s">
        <v>3731</v>
      </c>
      <c r="F211" s="490" t="s">
        <v>3916</v>
      </c>
      <c r="G211" s="491">
        <v>43147</v>
      </c>
      <c r="H211" s="491">
        <v>44242</v>
      </c>
    </row>
    <row r="212" spans="1:8" x14ac:dyDescent="0.25">
      <c r="A212" s="488">
        <v>209</v>
      </c>
      <c r="B212" s="488">
        <v>730</v>
      </c>
      <c r="C212" s="488" t="s">
        <v>3992</v>
      </c>
      <c r="D212" s="488" t="s">
        <v>3674</v>
      </c>
      <c r="E212" s="488" t="s">
        <v>3713</v>
      </c>
      <c r="F212" s="488" t="s">
        <v>65</v>
      </c>
      <c r="G212" s="489">
        <v>41786</v>
      </c>
      <c r="H212" s="489">
        <v>45099</v>
      </c>
    </row>
    <row r="213" spans="1:8" x14ac:dyDescent="0.25">
      <c r="A213" s="490">
        <v>210</v>
      </c>
      <c r="B213" s="490">
        <v>626</v>
      </c>
      <c r="C213" s="490" t="s">
        <v>3993</v>
      </c>
      <c r="D213" s="490" t="s">
        <v>3674</v>
      </c>
      <c r="E213" s="490" t="s">
        <v>3731</v>
      </c>
      <c r="F213" s="490" t="s">
        <v>3994</v>
      </c>
      <c r="G213" s="491">
        <v>41010</v>
      </c>
      <c r="H213" s="491">
        <v>44297</v>
      </c>
    </row>
    <row r="214" spans="1:8" x14ac:dyDescent="0.25">
      <c r="A214" s="488">
        <v>211</v>
      </c>
      <c r="B214" s="488">
        <v>768</v>
      </c>
      <c r="C214" s="488" t="s">
        <v>3995</v>
      </c>
      <c r="D214" s="488" t="s">
        <v>3674</v>
      </c>
      <c r="E214" s="488" t="s">
        <v>3713</v>
      </c>
      <c r="F214" s="488" t="s">
        <v>174</v>
      </c>
      <c r="G214" s="489">
        <v>42188</v>
      </c>
      <c r="H214" s="489">
        <v>44379</v>
      </c>
    </row>
    <row r="215" spans="1:8" x14ac:dyDescent="0.25">
      <c r="A215" s="490">
        <v>212</v>
      </c>
      <c r="B215" s="490">
        <v>1283</v>
      </c>
      <c r="C215" s="490" t="s">
        <v>3996</v>
      </c>
      <c r="D215" s="490" t="s">
        <v>3674</v>
      </c>
      <c r="E215" s="490" t="s">
        <v>3713</v>
      </c>
      <c r="F215" s="490" t="s">
        <v>390</v>
      </c>
      <c r="G215" s="491">
        <v>42369</v>
      </c>
      <c r="H215" s="491">
        <v>44560</v>
      </c>
    </row>
    <row r="216" spans="1:8" x14ac:dyDescent="0.25">
      <c r="A216" s="488">
        <v>213</v>
      </c>
      <c r="B216" s="488">
        <v>2880</v>
      </c>
      <c r="C216" s="488" t="s">
        <v>1860</v>
      </c>
      <c r="D216" s="488" t="s">
        <v>3674</v>
      </c>
      <c r="E216" s="488" t="s">
        <v>3713</v>
      </c>
      <c r="F216" s="488" t="s">
        <v>3997</v>
      </c>
      <c r="G216" s="489">
        <v>43651</v>
      </c>
      <c r="H216" s="489">
        <v>44746</v>
      </c>
    </row>
    <row r="217" spans="1:8" x14ac:dyDescent="0.25">
      <c r="A217" s="490">
        <v>214</v>
      </c>
      <c r="B217" s="490">
        <v>776</v>
      </c>
      <c r="C217" s="490" t="s">
        <v>3998</v>
      </c>
      <c r="D217" s="490" t="s">
        <v>3674</v>
      </c>
      <c r="E217" s="490" t="s">
        <v>3713</v>
      </c>
      <c r="F217" s="490" t="s">
        <v>243</v>
      </c>
      <c r="G217" s="491">
        <v>42219</v>
      </c>
      <c r="H217" s="491">
        <v>44411</v>
      </c>
    </row>
    <row r="218" spans="1:8" x14ac:dyDescent="0.25">
      <c r="A218" s="488">
        <v>215</v>
      </c>
      <c r="B218" s="488">
        <v>2313</v>
      </c>
      <c r="C218" s="488" t="s">
        <v>3999</v>
      </c>
      <c r="D218" s="488" t="s">
        <v>3674</v>
      </c>
      <c r="E218" s="488" t="s">
        <v>3713</v>
      </c>
      <c r="F218" s="488" t="s">
        <v>174</v>
      </c>
      <c r="G218" s="489">
        <v>43277</v>
      </c>
      <c r="H218" s="489">
        <v>44372</v>
      </c>
    </row>
    <row r="219" spans="1:8" x14ac:dyDescent="0.25">
      <c r="A219" s="490">
        <v>216</v>
      </c>
      <c r="B219" s="490">
        <v>1655</v>
      </c>
      <c r="C219" s="490" t="s">
        <v>4000</v>
      </c>
      <c r="D219" s="490" t="s">
        <v>3674</v>
      </c>
      <c r="E219" s="490" t="s">
        <v>3713</v>
      </c>
      <c r="F219" s="490" t="s">
        <v>4001</v>
      </c>
      <c r="G219" s="491">
        <v>42249</v>
      </c>
      <c r="H219" s="491">
        <v>44440</v>
      </c>
    </row>
    <row r="220" spans="1:8" x14ac:dyDescent="0.25">
      <c r="A220" s="488">
        <v>217</v>
      </c>
      <c r="B220" s="488">
        <v>2284</v>
      </c>
      <c r="C220" s="488" t="s">
        <v>4002</v>
      </c>
      <c r="D220" s="488" t="s">
        <v>3674</v>
      </c>
      <c r="E220" s="488" t="s">
        <v>3731</v>
      </c>
      <c r="F220" s="488" t="s">
        <v>4003</v>
      </c>
      <c r="G220" s="489">
        <v>43121</v>
      </c>
      <c r="H220" s="489">
        <v>44247</v>
      </c>
    </row>
    <row r="221" spans="1:8" x14ac:dyDescent="0.25">
      <c r="A221" s="490">
        <v>218</v>
      </c>
      <c r="B221" s="490">
        <v>453</v>
      </c>
      <c r="C221" s="490" t="s">
        <v>4004</v>
      </c>
      <c r="D221" s="490" t="s">
        <v>3674</v>
      </c>
      <c r="E221" s="490" t="s">
        <v>3731</v>
      </c>
      <c r="F221" s="490" t="s">
        <v>4005</v>
      </c>
      <c r="G221" s="491">
        <v>40742</v>
      </c>
      <c r="H221" s="491">
        <v>44029</v>
      </c>
    </row>
    <row r="222" spans="1:8" x14ac:dyDescent="0.25">
      <c r="A222" s="488">
        <v>219</v>
      </c>
      <c r="B222" s="488">
        <v>1559</v>
      </c>
      <c r="C222" s="488" t="s">
        <v>4006</v>
      </c>
      <c r="D222" s="488" t="s">
        <v>3674</v>
      </c>
      <c r="E222" s="488" t="s">
        <v>3713</v>
      </c>
      <c r="F222" s="488" t="s">
        <v>3916</v>
      </c>
      <c r="G222" s="489">
        <v>42724</v>
      </c>
      <c r="H222" s="489">
        <v>44914</v>
      </c>
    </row>
    <row r="223" spans="1:8" x14ac:dyDescent="0.25">
      <c r="A223" s="490">
        <v>220</v>
      </c>
      <c r="B223" s="490">
        <v>2270</v>
      </c>
      <c r="C223" s="490" t="s">
        <v>4007</v>
      </c>
      <c r="D223" s="490" t="s">
        <v>3674</v>
      </c>
      <c r="E223" s="490" t="s">
        <v>3713</v>
      </c>
      <c r="F223" s="490" t="s">
        <v>264</v>
      </c>
      <c r="G223" s="491">
        <v>43235</v>
      </c>
      <c r="H223" s="491">
        <v>44330</v>
      </c>
    </row>
    <row r="224" spans="1:8" x14ac:dyDescent="0.25">
      <c r="A224" s="488">
        <v>221</v>
      </c>
      <c r="B224" s="488">
        <v>740</v>
      </c>
      <c r="C224" s="488" t="s">
        <v>4008</v>
      </c>
      <c r="D224" s="488" t="s">
        <v>3674</v>
      </c>
      <c r="E224" s="488" t="s">
        <v>3713</v>
      </c>
      <c r="F224" s="488" t="s">
        <v>4009</v>
      </c>
      <c r="G224" s="489">
        <v>41894</v>
      </c>
      <c r="H224" s="489">
        <v>45181</v>
      </c>
    </row>
    <row r="225" spans="1:8" x14ac:dyDescent="0.25">
      <c r="A225" s="490">
        <v>222</v>
      </c>
      <c r="B225" s="490">
        <v>2291</v>
      </c>
      <c r="C225" s="490" t="s">
        <v>4010</v>
      </c>
      <c r="D225" s="490" t="s">
        <v>3674</v>
      </c>
      <c r="E225" s="490" t="s">
        <v>3713</v>
      </c>
      <c r="F225" s="490" t="s">
        <v>4011</v>
      </c>
      <c r="G225" s="491">
        <v>43165</v>
      </c>
      <c r="H225" s="491">
        <v>44260</v>
      </c>
    </row>
    <row r="226" spans="1:8" x14ac:dyDescent="0.25">
      <c r="A226" s="488">
        <v>223</v>
      </c>
      <c r="B226" s="488">
        <v>2276</v>
      </c>
      <c r="C226" s="488" t="s">
        <v>4012</v>
      </c>
      <c r="D226" s="488" t="s">
        <v>3674</v>
      </c>
      <c r="E226" s="488" t="s">
        <v>3713</v>
      </c>
      <c r="F226" s="488" t="s">
        <v>182</v>
      </c>
      <c r="G226" s="489">
        <v>43200</v>
      </c>
      <c r="H226" s="489">
        <v>45391</v>
      </c>
    </row>
    <row r="227" spans="1:8" x14ac:dyDescent="0.25">
      <c r="A227" s="490">
        <v>224</v>
      </c>
      <c r="B227" s="490">
        <v>1657</v>
      </c>
      <c r="C227" s="490" t="s">
        <v>4013</v>
      </c>
      <c r="D227" s="490" t="s">
        <v>3674</v>
      </c>
      <c r="E227" s="490" t="s">
        <v>3731</v>
      </c>
      <c r="F227" s="490" t="s">
        <v>214</v>
      </c>
      <c r="G227" s="491">
        <v>42864</v>
      </c>
      <c r="H227" s="491">
        <v>43959</v>
      </c>
    </row>
    <row r="228" spans="1:8" x14ac:dyDescent="0.25">
      <c r="A228" s="488">
        <v>225</v>
      </c>
      <c r="B228" s="488">
        <v>2269</v>
      </c>
      <c r="C228" s="488" t="s">
        <v>4014</v>
      </c>
      <c r="D228" s="488" t="s">
        <v>3674</v>
      </c>
      <c r="E228" s="488" t="s">
        <v>3713</v>
      </c>
      <c r="F228" s="488" t="s">
        <v>4015</v>
      </c>
      <c r="G228" s="489">
        <v>43152</v>
      </c>
      <c r="H228" s="489">
        <v>44247</v>
      </c>
    </row>
    <row r="229" spans="1:8" x14ac:dyDescent="0.25">
      <c r="A229" s="490">
        <v>226</v>
      </c>
      <c r="B229" s="490">
        <v>2268</v>
      </c>
      <c r="C229" s="490" t="s">
        <v>4016</v>
      </c>
      <c r="D229" s="490" t="s">
        <v>3674</v>
      </c>
      <c r="E229" s="490" t="s">
        <v>3713</v>
      </c>
      <c r="F229" s="490" t="s">
        <v>4015</v>
      </c>
      <c r="G229" s="491">
        <v>43152</v>
      </c>
      <c r="H229" s="491">
        <v>44247</v>
      </c>
    </row>
    <row r="230" spans="1:8" x14ac:dyDescent="0.25">
      <c r="A230" s="488">
        <v>227</v>
      </c>
      <c r="B230" s="488">
        <v>732</v>
      </c>
      <c r="C230" s="488" t="s">
        <v>4017</v>
      </c>
      <c r="D230" s="488" t="s">
        <v>3674</v>
      </c>
      <c r="E230" s="488" t="s">
        <v>3713</v>
      </c>
      <c r="F230" s="488" t="s">
        <v>4018</v>
      </c>
      <c r="G230" s="489">
        <v>41814</v>
      </c>
      <c r="H230" s="489">
        <v>45101</v>
      </c>
    </row>
    <row r="231" spans="1:8" x14ac:dyDescent="0.25">
      <c r="A231" s="490">
        <v>228</v>
      </c>
      <c r="B231" s="490">
        <v>3771</v>
      </c>
      <c r="C231" s="490" t="s">
        <v>3599</v>
      </c>
      <c r="D231" s="490" t="s">
        <v>3674</v>
      </c>
      <c r="E231" s="490" t="s">
        <v>3713</v>
      </c>
      <c r="F231" s="490" t="s">
        <v>226</v>
      </c>
      <c r="G231" s="491">
        <v>44195</v>
      </c>
      <c r="H231" s="491">
        <v>45289</v>
      </c>
    </row>
    <row r="232" spans="1:8" x14ac:dyDescent="0.25">
      <c r="A232" s="488">
        <v>229</v>
      </c>
      <c r="B232" s="488">
        <v>483</v>
      </c>
      <c r="C232" s="488" t="s">
        <v>4019</v>
      </c>
      <c r="D232" s="488" t="s">
        <v>3674</v>
      </c>
      <c r="E232" s="488" t="s">
        <v>3731</v>
      </c>
      <c r="F232" s="488" t="s">
        <v>3955</v>
      </c>
      <c r="G232" s="489">
        <v>41831</v>
      </c>
      <c r="H232" s="489">
        <v>44039</v>
      </c>
    </row>
    <row r="233" spans="1:8" x14ac:dyDescent="0.25">
      <c r="A233" s="490">
        <v>230</v>
      </c>
      <c r="B233" s="490">
        <v>2258</v>
      </c>
      <c r="C233" s="490" t="s">
        <v>4020</v>
      </c>
      <c r="D233" s="490" t="s">
        <v>3674</v>
      </c>
      <c r="E233" s="490" t="s">
        <v>3713</v>
      </c>
      <c r="F233" s="490" t="s">
        <v>4021</v>
      </c>
      <c r="G233" s="491">
        <v>43208</v>
      </c>
      <c r="H233" s="491">
        <v>45400</v>
      </c>
    </row>
    <row r="234" spans="1:8" x14ac:dyDescent="0.25">
      <c r="A234" s="488">
        <v>231</v>
      </c>
      <c r="B234" s="488">
        <v>3483</v>
      </c>
      <c r="C234" s="488" t="s">
        <v>3598</v>
      </c>
      <c r="D234" s="488" t="s">
        <v>3674</v>
      </c>
      <c r="E234" s="488" t="s">
        <v>3713</v>
      </c>
      <c r="F234" s="488" t="s">
        <v>223</v>
      </c>
      <c r="G234" s="489">
        <v>44015</v>
      </c>
      <c r="H234" s="489">
        <v>45109</v>
      </c>
    </row>
    <row r="235" spans="1:8" x14ac:dyDescent="0.25">
      <c r="A235" s="490">
        <v>232</v>
      </c>
      <c r="B235" s="490">
        <v>3079</v>
      </c>
      <c r="C235" s="490" t="s">
        <v>4022</v>
      </c>
      <c r="D235" s="490" t="s">
        <v>3674</v>
      </c>
      <c r="E235" s="490" t="s">
        <v>3713</v>
      </c>
      <c r="F235" s="490" t="s">
        <v>152</v>
      </c>
      <c r="G235" s="491">
        <v>43719</v>
      </c>
      <c r="H235" s="491">
        <v>44814</v>
      </c>
    </row>
    <row r="236" spans="1:8" x14ac:dyDescent="0.25">
      <c r="A236" s="488">
        <v>233</v>
      </c>
      <c r="B236" s="488">
        <v>3078</v>
      </c>
      <c r="C236" s="488" t="s">
        <v>4023</v>
      </c>
      <c r="D236" s="488" t="s">
        <v>3674</v>
      </c>
      <c r="E236" s="488" t="s">
        <v>3713</v>
      </c>
      <c r="F236" s="488" t="s">
        <v>152</v>
      </c>
      <c r="G236" s="489">
        <v>43719</v>
      </c>
      <c r="H236" s="489">
        <v>44814</v>
      </c>
    </row>
    <row r="237" spans="1:8" x14ac:dyDescent="0.25">
      <c r="A237" s="490">
        <v>234</v>
      </c>
      <c r="B237" s="490">
        <v>3076</v>
      </c>
      <c r="C237" s="490" t="s">
        <v>4024</v>
      </c>
      <c r="D237" s="490" t="s">
        <v>3674</v>
      </c>
      <c r="E237" s="490" t="s">
        <v>3713</v>
      </c>
      <c r="F237" s="490" t="s">
        <v>152</v>
      </c>
      <c r="G237" s="491">
        <v>43719</v>
      </c>
      <c r="H237" s="491">
        <v>44814</v>
      </c>
    </row>
    <row r="238" spans="1:8" x14ac:dyDescent="0.25">
      <c r="A238" s="488">
        <v>235</v>
      </c>
      <c r="B238" s="488">
        <v>3075</v>
      </c>
      <c r="C238" s="488" t="s">
        <v>4025</v>
      </c>
      <c r="D238" s="488" t="s">
        <v>3674</v>
      </c>
      <c r="E238" s="488" t="s">
        <v>3713</v>
      </c>
      <c r="F238" s="488" t="s">
        <v>152</v>
      </c>
      <c r="G238" s="489">
        <v>43719</v>
      </c>
      <c r="H238" s="489">
        <v>44814</v>
      </c>
    </row>
    <row r="239" spans="1:8" x14ac:dyDescent="0.25">
      <c r="A239" s="490">
        <v>236</v>
      </c>
      <c r="B239" s="490">
        <v>2879</v>
      </c>
      <c r="C239" s="490" t="s">
        <v>4026</v>
      </c>
      <c r="D239" s="490" t="s">
        <v>3674</v>
      </c>
      <c r="E239" s="490" t="s">
        <v>3713</v>
      </c>
      <c r="F239" s="490" t="s">
        <v>419</v>
      </c>
      <c r="G239" s="491">
        <v>43664</v>
      </c>
      <c r="H239" s="491">
        <v>44759</v>
      </c>
    </row>
    <row r="240" spans="1:8" x14ac:dyDescent="0.25">
      <c r="A240" s="488">
        <v>237</v>
      </c>
      <c r="B240" s="488">
        <v>2906</v>
      </c>
      <c r="C240" s="488" t="s">
        <v>4027</v>
      </c>
      <c r="D240" s="488" t="s">
        <v>3674</v>
      </c>
      <c r="E240" s="488" t="s">
        <v>3713</v>
      </c>
      <c r="F240" s="488" t="s">
        <v>88</v>
      </c>
      <c r="G240" s="489">
        <v>43655</v>
      </c>
      <c r="H240" s="489">
        <v>44750</v>
      </c>
    </row>
    <row r="241" spans="1:8" x14ac:dyDescent="0.25">
      <c r="A241" s="490">
        <v>238</v>
      </c>
      <c r="B241" s="490">
        <v>3117</v>
      </c>
      <c r="C241" s="490" t="s">
        <v>4028</v>
      </c>
      <c r="D241" s="490" t="s">
        <v>3674</v>
      </c>
      <c r="E241" s="490" t="s">
        <v>3713</v>
      </c>
      <c r="F241" s="490" t="s">
        <v>296</v>
      </c>
      <c r="G241" s="491">
        <v>43650</v>
      </c>
      <c r="H241" s="491">
        <v>44745</v>
      </c>
    </row>
    <row r="242" spans="1:8" x14ac:dyDescent="0.25">
      <c r="A242" s="488">
        <v>239</v>
      </c>
      <c r="B242" s="488">
        <v>2891</v>
      </c>
      <c r="C242" s="488" t="s">
        <v>4029</v>
      </c>
      <c r="D242" s="488" t="s">
        <v>3674</v>
      </c>
      <c r="E242" s="488" t="s">
        <v>3713</v>
      </c>
      <c r="F242" s="488" t="s">
        <v>4030</v>
      </c>
      <c r="G242" s="489">
        <v>43614</v>
      </c>
      <c r="H242" s="489">
        <v>44709</v>
      </c>
    </row>
    <row r="243" spans="1:8" x14ac:dyDescent="0.25">
      <c r="A243" s="490">
        <v>240</v>
      </c>
      <c r="B243" s="490">
        <v>2838</v>
      </c>
      <c r="C243" s="490" t="s">
        <v>4031</v>
      </c>
      <c r="D243" s="490" t="s">
        <v>3674</v>
      </c>
      <c r="E243" s="490" t="s">
        <v>3713</v>
      </c>
      <c r="F243" s="490" t="s">
        <v>4032</v>
      </c>
      <c r="G243" s="491">
        <v>43595</v>
      </c>
      <c r="H243" s="491">
        <v>44690</v>
      </c>
    </row>
    <row r="244" spans="1:8" x14ac:dyDescent="0.25">
      <c r="A244" s="488">
        <v>241</v>
      </c>
      <c r="B244" s="488">
        <v>2924</v>
      </c>
      <c r="C244" s="488" t="s">
        <v>4033</v>
      </c>
      <c r="D244" s="488" t="s">
        <v>3674</v>
      </c>
      <c r="E244" s="488" t="s">
        <v>3713</v>
      </c>
      <c r="F244" s="488" t="s">
        <v>306</v>
      </c>
      <c r="G244" s="489">
        <v>43592</v>
      </c>
      <c r="H244" s="489">
        <v>44687</v>
      </c>
    </row>
    <row r="245" spans="1:8" x14ac:dyDescent="0.25">
      <c r="A245" s="490">
        <v>242</v>
      </c>
      <c r="B245" s="490">
        <v>2827</v>
      </c>
      <c r="C245" s="490" t="s">
        <v>4034</v>
      </c>
      <c r="D245" s="490" t="s">
        <v>3674</v>
      </c>
      <c r="E245" s="490" t="s">
        <v>3713</v>
      </c>
      <c r="F245" s="490" t="s">
        <v>4035</v>
      </c>
      <c r="G245" s="491">
        <v>43551</v>
      </c>
      <c r="H245" s="491">
        <v>44646</v>
      </c>
    </row>
    <row r="246" spans="1:8" x14ac:dyDescent="0.25">
      <c r="A246" s="488">
        <v>243</v>
      </c>
      <c r="B246" s="488">
        <v>2803</v>
      </c>
      <c r="C246" s="488" t="s">
        <v>4036</v>
      </c>
      <c r="D246" s="488" t="s">
        <v>3674</v>
      </c>
      <c r="E246" s="488" t="s">
        <v>3713</v>
      </c>
      <c r="F246" s="488" t="s">
        <v>402</v>
      </c>
      <c r="G246" s="489">
        <v>43439</v>
      </c>
      <c r="H246" s="489">
        <v>44534</v>
      </c>
    </row>
    <row r="247" spans="1:8" x14ac:dyDescent="0.25">
      <c r="A247" s="490">
        <v>244</v>
      </c>
      <c r="B247" s="490">
        <v>2361</v>
      </c>
      <c r="C247" s="490" t="s">
        <v>4037</v>
      </c>
      <c r="D247" s="490" t="s">
        <v>3674</v>
      </c>
      <c r="E247" s="490" t="s">
        <v>3713</v>
      </c>
      <c r="F247" s="490" t="s">
        <v>4038</v>
      </c>
      <c r="G247" s="491">
        <v>43614</v>
      </c>
      <c r="H247" s="491">
        <v>44709</v>
      </c>
    </row>
    <row r="248" spans="1:8" x14ac:dyDescent="0.25">
      <c r="A248" s="488">
        <v>245</v>
      </c>
      <c r="B248" s="488">
        <v>3113</v>
      </c>
      <c r="C248" s="488" t="s">
        <v>4039</v>
      </c>
      <c r="D248" s="488" t="s">
        <v>3674</v>
      </c>
      <c r="E248" s="488" t="s">
        <v>3713</v>
      </c>
      <c r="F248" s="488" t="s">
        <v>137</v>
      </c>
      <c r="G248" s="489">
        <v>43637</v>
      </c>
      <c r="H248" s="489">
        <v>44732</v>
      </c>
    </row>
    <row r="249" spans="1:8" x14ac:dyDescent="0.25">
      <c r="A249" s="490">
        <v>246</v>
      </c>
      <c r="B249" s="490">
        <v>2285</v>
      </c>
      <c r="C249" s="490" t="s">
        <v>4040</v>
      </c>
      <c r="D249" s="490" t="s">
        <v>3674</v>
      </c>
      <c r="E249" s="490" t="s">
        <v>3713</v>
      </c>
      <c r="F249" s="490" t="s">
        <v>4041</v>
      </c>
      <c r="G249" s="491">
        <v>43196</v>
      </c>
      <c r="H249" s="491">
        <v>44291</v>
      </c>
    </row>
    <row r="250" spans="1:8" x14ac:dyDescent="0.25">
      <c r="A250" s="488">
        <v>247</v>
      </c>
      <c r="B250" s="488">
        <v>2934</v>
      </c>
      <c r="C250" s="488" t="s">
        <v>3528</v>
      </c>
      <c r="D250" s="488" t="s">
        <v>3674</v>
      </c>
      <c r="E250" s="488" t="s">
        <v>3713</v>
      </c>
      <c r="F250" s="488" t="s">
        <v>2981</v>
      </c>
      <c r="G250" s="489">
        <v>44195</v>
      </c>
      <c r="H250" s="489">
        <v>45289</v>
      </c>
    </row>
    <row r="251" spans="1:8" x14ac:dyDescent="0.25">
      <c r="A251" s="490">
        <v>248</v>
      </c>
      <c r="B251" s="490">
        <v>3814</v>
      </c>
      <c r="C251" s="490" t="s">
        <v>3649</v>
      </c>
      <c r="D251" s="490" t="s">
        <v>3674</v>
      </c>
      <c r="E251" s="490" t="s">
        <v>3713</v>
      </c>
      <c r="F251" s="490" t="s">
        <v>4042</v>
      </c>
      <c r="G251" s="491">
        <v>44195</v>
      </c>
      <c r="H251" s="491">
        <v>45289</v>
      </c>
    </row>
    <row r="252" spans="1:8" x14ac:dyDescent="0.25">
      <c r="A252" s="488">
        <v>249</v>
      </c>
      <c r="B252" s="488">
        <v>3870</v>
      </c>
      <c r="C252" s="488" t="s">
        <v>3647</v>
      </c>
      <c r="D252" s="488" t="s">
        <v>3674</v>
      </c>
      <c r="E252" s="488" t="s">
        <v>3713</v>
      </c>
      <c r="F252" s="488" t="s">
        <v>3479</v>
      </c>
      <c r="G252" s="489">
        <v>44195</v>
      </c>
      <c r="H252" s="489">
        <v>45289</v>
      </c>
    </row>
    <row r="253" spans="1:8" x14ac:dyDescent="0.25">
      <c r="A253" s="490">
        <v>250</v>
      </c>
      <c r="B253" s="490">
        <v>3943</v>
      </c>
      <c r="C253" s="490" t="s">
        <v>3671</v>
      </c>
      <c r="D253" s="490" t="s">
        <v>3674</v>
      </c>
      <c r="E253" s="490" t="s">
        <v>3713</v>
      </c>
      <c r="F253" s="490" t="s">
        <v>343</v>
      </c>
      <c r="G253" s="491">
        <v>44195</v>
      </c>
      <c r="H253" s="491">
        <v>45289</v>
      </c>
    </row>
    <row r="254" spans="1:8" x14ac:dyDescent="0.25">
      <c r="A254" s="488">
        <v>251</v>
      </c>
      <c r="B254" s="488">
        <v>2196</v>
      </c>
      <c r="C254" s="488" t="s">
        <v>4043</v>
      </c>
      <c r="D254" s="488" t="s">
        <v>3674</v>
      </c>
      <c r="E254" s="488" t="s">
        <v>3713</v>
      </c>
      <c r="F254" s="488" t="s">
        <v>4044</v>
      </c>
      <c r="G254" s="489">
        <v>43117</v>
      </c>
      <c r="H254" s="489">
        <v>44212</v>
      </c>
    </row>
    <row r="255" spans="1:8" x14ac:dyDescent="0.25">
      <c r="A255" s="490">
        <v>252</v>
      </c>
      <c r="B255" s="490">
        <v>2066</v>
      </c>
      <c r="C255" s="490" t="s">
        <v>4045</v>
      </c>
      <c r="D255" s="490" t="s">
        <v>3674</v>
      </c>
      <c r="E255" s="490" t="s">
        <v>3713</v>
      </c>
      <c r="F255" s="490" t="s">
        <v>4046</v>
      </c>
      <c r="G255" s="491">
        <v>43098</v>
      </c>
      <c r="H255" s="491">
        <v>44193</v>
      </c>
    </row>
    <row r="256" spans="1:8" x14ac:dyDescent="0.25">
      <c r="A256" s="488">
        <v>253</v>
      </c>
      <c r="B256" s="488">
        <v>1610</v>
      </c>
      <c r="C256" s="488" t="s">
        <v>4047</v>
      </c>
      <c r="D256" s="488" t="s">
        <v>3674</v>
      </c>
      <c r="E256" s="488" t="s">
        <v>3713</v>
      </c>
      <c r="F256" s="488" t="s">
        <v>4048</v>
      </c>
      <c r="G256" s="489">
        <v>42879</v>
      </c>
      <c r="H256" s="489">
        <v>43974</v>
      </c>
    </row>
    <row r="257" spans="1:8" x14ac:dyDescent="0.25">
      <c r="A257" s="490">
        <v>254</v>
      </c>
      <c r="B257" s="490">
        <v>623</v>
      </c>
      <c r="C257" s="490" t="s">
        <v>4049</v>
      </c>
      <c r="D257" s="490" t="s">
        <v>3674</v>
      </c>
      <c r="E257" s="490" t="s">
        <v>3713</v>
      </c>
      <c r="F257" s="490" t="s">
        <v>186</v>
      </c>
      <c r="G257" s="491">
        <v>40991</v>
      </c>
      <c r="H257" s="491">
        <v>44278</v>
      </c>
    </row>
    <row r="258" spans="1:8" x14ac:dyDescent="0.25">
      <c r="A258" s="488">
        <v>255</v>
      </c>
      <c r="B258" s="488">
        <v>2286</v>
      </c>
      <c r="C258" s="488" t="s">
        <v>4050</v>
      </c>
      <c r="D258" s="488" t="s">
        <v>3674</v>
      </c>
      <c r="E258" s="488" t="s">
        <v>3713</v>
      </c>
      <c r="F258" s="488" t="s">
        <v>4051</v>
      </c>
      <c r="G258" s="489">
        <v>43200</v>
      </c>
      <c r="H258" s="489">
        <v>44295</v>
      </c>
    </row>
    <row r="259" spans="1:8" x14ac:dyDescent="0.25">
      <c r="A259" s="490">
        <v>256</v>
      </c>
      <c r="B259" s="490">
        <v>2281</v>
      </c>
      <c r="C259" s="490" t="s">
        <v>4052</v>
      </c>
      <c r="D259" s="490" t="s">
        <v>3674</v>
      </c>
      <c r="E259" s="490" t="s">
        <v>3713</v>
      </c>
      <c r="F259" s="490" t="s">
        <v>4051</v>
      </c>
      <c r="G259" s="491">
        <v>43175</v>
      </c>
      <c r="H259" s="491">
        <v>44270</v>
      </c>
    </row>
    <row r="260" spans="1:8" x14ac:dyDescent="0.25">
      <c r="A260" s="488">
        <v>257</v>
      </c>
      <c r="B260" s="488">
        <v>2366</v>
      </c>
      <c r="C260" s="488" t="s">
        <v>4053</v>
      </c>
      <c r="D260" s="488" t="s">
        <v>3674</v>
      </c>
      <c r="E260" s="488" t="s">
        <v>3713</v>
      </c>
      <c r="F260" s="488" t="s">
        <v>3978</v>
      </c>
      <c r="G260" s="489">
        <v>43186</v>
      </c>
      <c r="H260" s="489">
        <v>45377</v>
      </c>
    </row>
    <row r="261" spans="1:8" x14ac:dyDescent="0.25">
      <c r="A261" s="490">
        <v>258</v>
      </c>
      <c r="B261" s="490">
        <v>2363</v>
      </c>
      <c r="C261" s="490" t="s">
        <v>4054</v>
      </c>
      <c r="D261" s="490" t="s">
        <v>3674</v>
      </c>
      <c r="E261" s="490" t="s">
        <v>3713</v>
      </c>
      <c r="F261" s="490" t="s">
        <v>102</v>
      </c>
      <c r="G261" s="491">
        <v>43186</v>
      </c>
      <c r="H261" s="491">
        <v>44281</v>
      </c>
    </row>
    <row r="262" spans="1:8" x14ac:dyDescent="0.25">
      <c r="A262" s="488">
        <v>259</v>
      </c>
      <c r="B262" s="488">
        <v>760</v>
      </c>
      <c r="C262" s="488" t="s">
        <v>4055</v>
      </c>
      <c r="D262" s="488" t="s">
        <v>3674</v>
      </c>
      <c r="E262" s="488" t="s">
        <v>3713</v>
      </c>
      <c r="F262" s="488" t="s">
        <v>224</v>
      </c>
      <c r="G262" s="489">
        <v>42090</v>
      </c>
      <c r="H262" s="489">
        <v>44281</v>
      </c>
    </row>
    <row r="263" spans="1:8" x14ac:dyDescent="0.25">
      <c r="A263" s="490">
        <v>260</v>
      </c>
      <c r="B263" s="490">
        <v>3597</v>
      </c>
      <c r="C263" s="490" t="s">
        <v>3606</v>
      </c>
      <c r="D263" s="490" t="s">
        <v>3674</v>
      </c>
      <c r="E263" s="490" t="s">
        <v>3713</v>
      </c>
      <c r="F263" s="490" t="s">
        <v>102</v>
      </c>
      <c r="G263" s="491">
        <v>44015</v>
      </c>
      <c r="H263" s="491">
        <v>45109</v>
      </c>
    </row>
    <row r="264" spans="1:8" x14ac:dyDescent="0.25">
      <c r="A264" s="488">
        <v>261</v>
      </c>
      <c r="B264" s="488">
        <v>2235</v>
      </c>
      <c r="C264" s="488" t="s">
        <v>3721</v>
      </c>
      <c r="D264" s="488" t="s">
        <v>3674</v>
      </c>
      <c r="E264" s="488" t="s">
        <v>3713</v>
      </c>
      <c r="F264" s="488" t="s">
        <v>4051</v>
      </c>
      <c r="G264" s="489">
        <v>43175</v>
      </c>
      <c r="H264" s="489">
        <v>44270</v>
      </c>
    </row>
    <row r="265" spans="1:8" x14ac:dyDescent="0.25">
      <c r="A265" s="490">
        <v>262</v>
      </c>
      <c r="B265" s="490">
        <v>690</v>
      </c>
      <c r="C265" s="490" t="s">
        <v>4056</v>
      </c>
      <c r="D265" s="490" t="s">
        <v>3674</v>
      </c>
      <c r="E265" s="490" t="s">
        <v>3713</v>
      </c>
      <c r="F265" s="490" t="s">
        <v>3904</v>
      </c>
      <c r="G265" s="491">
        <v>41480</v>
      </c>
      <c r="H265" s="491">
        <v>44767</v>
      </c>
    </row>
    <row r="266" spans="1:8" x14ac:dyDescent="0.25">
      <c r="A266" s="488">
        <v>263</v>
      </c>
      <c r="B266" s="488">
        <v>3555</v>
      </c>
      <c r="C266" s="488" t="s">
        <v>3593</v>
      </c>
      <c r="D266" s="488" t="s">
        <v>3674</v>
      </c>
      <c r="E266" s="488" t="s">
        <v>3713</v>
      </c>
      <c r="F266" s="488" t="s">
        <v>195</v>
      </c>
      <c r="G266" s="489">
        <v>44035</v>
      </c>
      <c r="H266" s="489">
        <v>45129</v>
      </c>
    </row>
    <row r="267" spans="1:8" x14ac:dyDescent="0.25">
      <c r="A267" s="490">
        <v>264</v>
      </c>
      <c r="B267" s="490">
        <v>2362</v>
      </c>
      <c r="C267" s="490" t="s">
        <v>4057</v>
      </c>
      <c r="D267" s="490" t="s">
        <v>3674</v>
      </c>
      <c r="E267" s="490" t="s">
        <v>3713</v>
      </c>
      <c r="F267" s="490" t="s">
        <v>4038</v>
      </c>
      <c r="G267" s="491">
        <v>43614</v>
      </c>
      <c r="H267" s="491">
        <v>44709</v>
      </c>
    </row>
    <row r="268" spans="1:8" x14ac:dyDescent="0.25">
      <c r="A268" s="488">
        <v>265</v>
      </c>
      <c r="B268" s="488">
        <v>2905</v>
      </c>
      <c r="C268" s="488" t="s">
        <v>4058</v>
      </c>
      <c r="D268" s="488" t="s">
        <v>3674</v>
      </c>
      <c r="E268" s="488" t="s">
        <v>3713</v>
      </c>
      <c r="F268" s="488" t="s">
        <v>88</v>
      </c>
      <c r="G268" s="489">
        <v>43655</v>
      </c>
      <c r="H268" s="489">
        <v>44750</v>
      </c>
    </row>
    <row r="269" spans="1:8" x14ac:dyDescent="0.25">
      <c r="A269" s="490">
        <v>266</v>
      </c>
      <c r="B269" s="490">
        <v>2210</v>
      </c>
      <c r="C269" s="490" t="s">
        <v>4059</v>
      </c>
      <c r="D269" s="490" t="s">
        <v>3674</v>
      </c>
      <c r="E269" s="490" t="s">
        <v>3713</v>
      </c>
      <c r="F269" s="490" t="s">
        <v>4060</v>
      </c>
      <c r="G269" s="491">
        <v>43049</v>
      </c>
      <c r="H269" s="491">
        <v>44144</v>
      </c>
    </row>
    <row r="270" spans="1:8" x14ac:dyDescent="0.25">
      <c r="A270" s="488">
        <v>267</v>
      </c>
      <c r="B270" s="488">
        <v>1539</v>
      </c>
      <c r="C270" s="488" t="s">
        <v>1869</v>
      </c>
      <c r="D270" s="488" t="s">
        <v>3674</v>
      </c>
      <c r="E270" s="488" t="s">
        <v>3713</v>
      </c>
      <c r="F270" s="488" t="s">
        <v>71</v>
      </c>
      <c r="G270" s="489">
        <v>42768</v>
      </c>
      <c r="H270" s="489">
        <v>44958</v>
      </c>
    </row>
    <row r="271" spans="1:8" x14ac:dyDescent="0.25">
      <c r="A271" s="490">
        <v>268</v>
      </c>
      <c r="B271" s="490">
        <v>711</v>
      </c>
      <c r="C271" s="490" t="s">
        <v>4061</v>
      </c>
      <c r="D271" s="490" t="s">
        <v>3674</v>
      </c>
      <c r="E271" s="490" t="s">
        <v>3713</v>
      </c>
      <c r="F271" s="490" t="s">
        <v>182</v>
      </c>
      <c r="G271" s="491">
        <v>41687</v>
      </c>
      <c r="H271" s="491">
        <v>44974</v>
      </c>
    </row>
    <row r="272" spans="1:8" x14ac:dyDescent="0.25">
      <c r="A272" s="488">
        <v>269</v>
      </c>
      <c r="B272" s="488">
        <v>3412</v>
      </c>
      <c r="C272" s="488" t="s">
        <v>3454</v>
      </c>
      <c r="D272" s="488" t="s">
        <v>3674</v>
      </c>
      <c r="E272" s="488" t="s">
        <v>3713</v>
      </c>
      <c r="F272" s="488" t="s">
        <v>301</v>
      </c>
      <c r="G272" s="489">
        <v>44144</v>
      </c>
      <c r="H272" s="489">
        <v>45238</v>
      </c>
    </row>
    <row r="273" spans="1:8" x14ac:dyDescent="0.25">
      <c r="A273" s="490">
        <v>270</v>
      </c>
      <c r="B273" s="490">
        <v>3333</v>
      </c>
      <c r="C273" s="490" t="s">
        <v>4062</v>
      </c>
      <c r="D273" s="490" t="s">
        <v>3674</v>
      </c>
      <c r="E273" s="490" t="s">
        <v>3713</v>
      </c>
      <c r="F273" s="490" t="s">
        <v>4063</v>
      </c>
      <c r="G273" s="491">
        <v>43818</v>
      </c>
      <c r="H273" s="491">
        <v>44913</v>
      </c>
    </row>
    <row r="274" spans="1:8" x14ac:dyDescent="0.25">
      <c r="A274" s="488">
        <v>271</v>
      </c>
      <c r="B274" s="488">
        <v>3088</v>
      </c>
      <c r="C274" s="488" t="s">
        <v>3560</v>
      </c>
      <c r="D274" s="488" t="s">
        <v>3674</v>
      </c>
      <c r="E274" s="488" t="s">
        <v>3713</v>
      </c>
      <c r="F274" s="488" t="s">
        <v>355</v>
      </c>
      <c r="G274" s="489">
        <v>44165</v>
      </c>
      <c r="H274" s="489">
        <v>45259</v>
      </c>
    </row>
    <row r="275" spans="1:8" x14ac:dyDescent="0.25">
      <c r="A275" s="490">
        <v>272</v>
      </c>
      <c r="B275" s="490">
        <v>3863</v>
      </c>
      <c r="C275" s="490" t="s">
        <v>1866</v>
      </c>
      <c r="D275" s="490" t="s">
        <v>3674</v>
      </c>
      <c r="E275" s="490" t="s">
        <v>3713</v>
      </c>
      <c r="F275" s="490" t="s">
        <v>282</v>
      </c>
      <c r="G275" s="491">
        <v>44165</v>
      </c>
      <c r="H275" s="491">
        <v>45259</v>
      </c>
    </row>
    <row r="276" spans="1:8" x14ac:dyDescent="0.25">
      <c r="A276" s="488">
        <v>273</v>
      </c>
      <c r="B276" s="488">
        <v>3335</v>
      </c>
      <c r="C276" s="488" t="s">
        <v>4064</v>
      </c>
      <c r="D276" s="488" t="s">
        <v>3674</v>
      </c>
      <c r="E276" s="488" t="s">
        <v>3713</v>
      </c>
      <c r="F276" s="488" t="s">
        <v>4063</v>
      </c>
      <c r="G276" s="489">
        <v>43818</v>
      </c>
      <c r="H276" s="489">
        <v>44913</v>
      </c>
    </row>
    <row r="277" spans="1:8" x14ac:dyDescent="0.25">
      <c r="A277" s="490">
        <v>274</v>
      </c>
      <c r="B277" s="490">
        <v>3773</v>
      </c>
      <c r="C277" s="490" t="s">
        <v>3516</v>
      </c>
      <c r="D277" s="490" t="s">
        <v>3674</v>
      </c>
      <c r="E277" s="490" t="s">
        <v>3713</v>
      </c>
      <c r="F277" s="490" t="s">
        <v>3517</v>
      </c>
      <c r="G277" s="491">
        <v>44165</v>
      </c>
      <c r="H277" s="491">
        <v>45259</v>
      </c>
    </row>
    <row r="278" spans="1:8" x14ac:dyDescent="0.25">
      <c r="A278" s="488">
        <v>275</v>
      </c>
      <c r="B278" s="488">
        <v>551</v>
      </c>
      <c r="C278" s="488" t="s">
        <v>4065</v>
      </c>
      <c r="D278" s="488" t="s">
        <v>3674</v>
      </c>
      <c r="E278" s="488" t="s">
        <v>3731</v>
      </c>
      <c r="F278" s="488" t="s">
        <v>4005</v>
      </c>
      <c r="G278" s="489">
        <v>40820</v>
      </c>
      <c r="H278" s="489">
        <v>44108</v>
      </c>
    </row>
    <row r="279" spans="1:8" x14ac:dyDescent="0.25">
      <c r="A279" s="490">
        <v>276</v>
      </c>
      <c r="B279" s="490">
        <v>2024</v>
      </c>
      <c r="C279" s="490" t="s">
        <v>4066</v>
      </c>
      <c r="D279" s="490" t="s">
        <v>3674</v>
      </c>
      <c r="E279" s="490" t="s">
        <v>3731</v>
      </c>
      <c r="F279" s="490" t="s">
        <v>4067</v>
      </c>
      <c r="G279" s="491">
        <v>42863</v>
      </c>
      <c r="H279" s="491">
        <v>43958</v>
      </c>
    </row>
    <row r="280" spans="1:8" x14ac:dyDescent="0.25">
      <c r="A280" s="488">
        <v>277</v>
      </c>
      <c r="B280" s="488">
        <v>3841</v>
      </c>
      <c r="C280" s="488" t="s">
        <v>3423</v>
      </c>
      <c r="D280" s="488" t="s">
        <v>3674</v>
      </c>
      <c r="E280" s="488" t="s">
        <v>3713</v>
      </c>
      <c r="F280" s="488" t="s">
        <v>153</v>
      </c>
      <c r="G280" s="489">
        <v>44159</v>
      </c>
      <c r="H280" s="489">
        <v>45253</v>
      </c>
    </row>
    <row r="281" spans="1:8" x14ac:dyDescent="0.25">
      <c r="A281" s="490">
        <v>278</v>
      </c>
      <c r="B281" s="490">
        <v>3868</v>
      </c>
      <c r="C281" s="490" t="s">
        <v>3464</v>
      </c>
      <c r="D281" s="490" t="s">
        <v>3674</v>
      </c>
      <c r="E281" s="490" t="s">
        <v>3713</v>
      </c>
      <c r="F281" s="490" t="s">
        <v>113</v>
      </c>
      <c r="G281" s="491">
        <v>44159</v>
      </c>
      <c r="H281" s="491">
        <v>45253</v>
      </c>
    </row>
    <row r="282" spans="1:8" x14ac:dyDescent="0.25">
      <c r="A282" s="488">
        <v>279</v>
      </c>
      <c r="B282" s="488">
        <v>3764</v>
      </c>
      <c r="C282" s="488" t="s">
        <v>4068</v>
      </c>
      <c r="D282" s="488" t="s">
        <v>3674</v>
      </c>
      <c r="E282" s="488" t="s">
        <v>3713</v>
      </c>
      <c r="F282" s="488" t="s">
        <v>4069</v>
      </c>
      <c r="G282" s="489">
        <v>44152</v>
      </c>
      <c r="H282" s="489">
        <v>45246</v>
      </c>
    </row>
    <row r="283" spans="1:8" x14ac:dyDescent="0.25">
      <c r="A283" s="490">
        <v>280</v>
      </c>
      <c r="B283" s="490">
        <v>2252</v>
      </c>
      <c r="C283" s="490" t="s">
        <v>4070</v>
      </c>
      <c r="D283" s="490" t="s">
        <v>3674</v>
      </c>
      <c r="E283" s="490" t="s">
        <v>3713</v>
      </c>
      <c r="F283" s="490" t="s">
        <v>3916</v>
      </c>
      <c r="G283" s="491">
        <v>43087</v>
      </c>
      <c r="H283" s="491">
        <v>44182</v>
      </c>
    </row>
    <row r="284" spans="1:8" x14ac:dyDescent="0.25">
      <c r="A284" s="488">
        <v>281</v>
      </c>
      <c r="B284" s="488">
        <v>2239</v>
      </c>
      <c r="C284" s="488" t="s">
        <v>4071</v>
      </c>
      <c r="D284" s="488" t="s">
        <v>3674</v>
      </c>
      <c r="E284" s="488" t="s">
        <v>3713</v>
      </c>
      <c r="F284" s="488" t="s">
        <v>100</v>
      </c>
      <c r="G284" s="489">
        <v>43060</v>
      </c>
      <c r="H284" s="489">
        <v>44155</v>
      </c>
    </row>
    <row r="285" spans="1:8" x14ac:dyDescent="0.25">
      <c r="A285" s="490">
        <v>282</v>
      </c>
      <c r="B285" s="490">
        <v>2249</v>
      </c>
      <c r="C285" s="490" t="s">
        <v>4072</v>
      </c>
      <c r="D285" s="490" t="s">
        <v>3674</v>
      </c>
      <c r="E285" s="490" t="s">
        <v>3713</v>
      </c>
      <c r="F285" s="490" t="s">
        <v>597</v>
      </c>
      <c r="G285" s="491">
        <v>43087</v>
      </c>
      <c r="H285" s="491">
        <v>44182</v>
      </c>
    </row>
    <row r="286" spans="1:8" x14ac:dyDescent="0.25">
      <c r="A286" s="488">
        <v>283</v>
      </c>
      <c r="B286" s="488">
        <v>2208</v>
      </c>
      <c r="C286" s="488" t="s">
        <v>4073</v>
      </c>
      <c r="D286" s="488" t="s">
        <v>3674</v>
      </c>
      <c r="E286" s="488" t="s">
        <v>3713</v>
      </c>
      <c r="F286" s="488" t="s">
        <v>4074</v>
      </c>
      <c r="G286" s="489">
        <v>42985</v>
      </c>
      <c r="H286" s="489">
        <v>44080</v>
      </c>
    </row>
    <row r="287" spans="1:8" x14ac:dyDescent="0.25">
      <c r="A287" s="490">
        <v>284</v>
      </c>
      <c r="B287" s="490">
        <v>2206</v>
      </c>
      <c r="C287" s="490" t="s">
        <v>4075</v>
      </c>
      <c r="D287" s="490" t="s">
        <v>3674</v>
      </c>
      <c r="E287" s="490" t="s">
        <v>3713</v>
      </c>
      <c r="F287" s="490" t="s">
        <v>4074</v>
      </c>
      <c r="G287" s="491">
        <v>42985</v>
      </c>
      <c r="H287" s="491">
        <v>44080</v>
      </c>
    </row>
    <row r="288" spans="1:8" x14ac:dyDescent="0.25">
      <c r="A288" s="488">
        <v>285</v>
      </c>
      <c r="B288" s="488">
        <v>2207</v>
      </c>
      <c r="C288" s="488" t="s">
        <v>4076</v>
      </c>
      <c r="D288" s="488" t="s">
        <v>3674</v>
      </c>
      <c r="E288" s="488" t="s">
        <v>3713</v>
      </c>
      <c r="F288" s="488" t="s">
        <v>4074</v>
      </c>
      <c r="G288" s="489">
        <v>42985</v>
      </c>
      <c r="H288" s="489">
        <v>44080</v>
      </c>
    </row>
    <row r="289" spans="1:8" x14ac:dyDescent="0.25">
      <c r="A289" s="490">
        <v>286</v>
      </c>
      <c r="B289" s="490">
        <v>2221</v>
      </c>
      <c r="C289" s="490" t="s">
        <v>4077</v>
      </c>
      <c r="D289" s="490" t="s">
        <v>3674</v>
      </c>
      <c r="E289" s="490" t="s">
        <v>3731</v>
      </c>
      <c r="F289" s="490" t="s">
        <v>340</v>
      </c>
      <c r="G289" s="491">
        <v>43311</v>
      </c>
      <c r="H289" s="491">
        <v>44406</v>
      </c>
    </row>
    <row r="290" spans="1:8" x14ac:dyDescent="0.25">
      <c r="A290" s="488">
        <v>287</v>
      </c>
      <c r="B290" s="488">
        <v>3557</v>
      </c>
      <c r="C290" s="488" t="s">
        <v>3440</v>
      </c>
      <c r="D290" s="488" t="s">
        <v>3674</v>
      </c>
      <c r="E290" s="488" t="s">
        <v>3713</v>
      </c>
      <c r="F290" s="488" t="s">
        <v>3441</v>
      </c>
      <c r="G290" s="489">
        <v>44148</v>
      </c>
      <c r="H290" s="489">
        <v>45242</v>
      </c>
    </row>
    <row r="291" spans="1:8" x14ac:dyDescent="0.25">
      <c r="A291" s="490">
        <v>288</v>
      </c>
      <c r="B291" s="490">
        <v>3706</v>
      </c>
      <c r="C291" s="490" t="s">
        <v>3587</v>
      </c>
      <c r="D291" s="490" t="s">
        <v>3674</v>
      </c>
      <c r="E291" s="490" t="s">
        <v>3713</v>
      </c>
      <c r="F291" s="490" t="s">
        <v>127</v>
      </c>
      <c r="G291" s="491">
        <v>44148</v>
      </c>
      <c r="H291" s="491">
        <v>45242</v>
      </c>
    </row>
    <row r="292" spans="1:8" x14ac:dyDescent="0.25">
      <c r="A292" s="488">
        <v>289</v>
      </c>
      <c r="B292" s="488">
        <v>3681</v>
      </c>
      <c r="C292" s="488" t="s">
        <v>3579</v>
      </c>
      <c r="D292" s="488" t="s">
        <v>3674</v>
      </c>
      <c r="E292" s="488" t="s">
        <v>3713</v>
      </c>
      <c r="F292" s="488" t="s">
        <v>3187</v>
      </c>
      <c r="G292" s="489">
        <v>44147</v>
      </c>
      <c r="H292" s="489">
        <v>45241</v>
      </c>
    </row>
    <row r="293" spans="1:8" x14ac:dyDescent="0.25">
      <c r="A293" s="490">
        <v>290</v>
      </c>
      <c r="B293" s="490">
        <v>3790</v>
      </c>
      <c r="C293" s="490" t="s">
        <v>1854</v>
      </c>
      <c r="D293" s="490" t="s">
        <v>3674</v>
      </c>
      <c r="E293" s="490" t="s">
        <v>3713</v>
      </c>
      <c r="F293" s="490" t="s">
        <v>3626</v>
      </c>
      <c r="G293" s="491">
        <v>44145</v>
      </c>
      <c r="H293" s="491">
        <v>45239</v>
      </c>
    </row>
    <row r="294" spans="1:8" x14ac:dyDescent="0.25">
      <c r="A294" s="488">
        <v>291</v>
      </c>
      <c r="B294" s="488">
        <v>3377</v>
      </c>
      <c r="C294" s="488" t="s">
        <v>1862</v>
      </c>
      <c r="D294" s="488" t="s">
        <v>3674</v>
      </c>
      <c r="E294" s="488" t="s">
        <v>3713</v>
      </c>
      <c r="F294" s="488" t="s">
        <v>163</v>
      </c>
      <c r="G294" s="489">
        <v>44147</v>
      </c>
      <c r="H294" s="489">
        <v>45241</v>
      </c>
    </row>
    <row r="295" spans="1:8" x14ac:dyDescent="0.25">
      <c r="A295" s="490">
        <v>292</v>
      </c>
      <c r="B295" s="490">
        <v>2193</v>
      </c>
      <c r="C295" s="490" t="s">
        <v>4078</v>
      </c>
      <c r="D295" s="490" t="s">
        <v>3674</v>
      </c>
      <c r="E295" s="490" t="s">
        <v>3731</v>
      </c>
      <c r="F295" s="490" t="s">
        <v>4079</v>
      </c>
      <c r="G295" s="491">
        <v>42968</v>
      </c>
      <c r="H295" s="491">
        <v>44063</v>
      </c>
    </row>
    <row r="296" spans="1:8" x14ac:dyDescent="0.25">
      <c r="A296" s="488">
        <v>293</v>
      </c>
      <c r="B296" s="488">
        <v>702</v>
      </c>
      <c r="C296" s="488" t="s">
        <v>4080</v>
      </c>
      <c r="D296" s="488" t="s">
        <v>3674</v>
      </c>
      <c r="E296" s="488" t="s">
        <v>3713</v>
      </c>
      <c r="F296" s="488" t="s">
        <v>264</v>
      </c>
      <c r="G296" s="489">
        <v>41599</v>
      </c>
      <c r="H296" s="489">
        <v>44885</v>
      </c>
    </row>
    <row r="297" spans="1:8" x14ac:dyDescent="0.25">
      <c r="A297" s="490">
        <v>294</v>
      </c>
      <c r="B297" s="490">
        <v>524</v>
      </c>
      <c r="C297" s="490" t="s">
        <v>1859</v>
      </c>
      <c r="D297" s="490" t="s">
        <v>3674</v>
      </c>
      <c r="E297" s="490" t="s">
        <v>3713</v>
      </c>
      <c r="F297" s="490" t="s">
        <v>102</v>
      </c>
      <c r="G297" s="491">
        <v>40801</v>
      </c>
      <c r="H297" s="491">
        <v>45183</v>
      </c>
    </row>
    <row r="298" spans="1:8" x14ac:dyDescent="0.25">
      <c r="A298" s="488">
        <v>295</v>
      </c>
      <c r="B298" s="488">
        <v>1601</v>
      </c>
      <c r="C298" s="488" t="s">
        <v>4081</v>
      </c>
      <c r="D298" s="488" t="s">
        <v>3674</v>
      </c>
      <c r="E298" s="488" t="s">
        <v>3731</v>
      </c>
      <c r="F298" s="488" t="s">
        <v>214</v>
      </c>
      <c r="G298" s="489">
        <v>42772</v>
      </c>
      <c r="H298" s="489">
        <v>43866</v>
      </c>
    </row>
    <row r="299" spans="1:8" x14ac:dyDescent="0.25">
      <c r="A299" s="490">
        <v>296</v>
      </c>
      <c r="B299" s="490">
        <v>1619</v>
      </c>
      <c r="C299" s="490" t="s">
        <v>4082</v>
      </c>
      <c r="D299" s="490" t="s">
        <v>3674</v>
      </c>
      <c r="E299" s="490" t="s">
        <v>3731</v>
      </c>
      <c r="F299" s="490" t="s">
        <v>4046</v>
      </c>
      <c r="G299" s="491">
        <v>42786</v>
      </c>
      <c r="H299" s="491">
        <v>43880</v>
      </c>
    </row>
    <row r="300" spans="1:8" x14ac:dyDescent="0.25">
      <c r="A300" s="488">
        <v>297</v>
      </c>
      <c r="B300" s="488">
        <v>1617</v>
      </c>
      <c r="C300" s="488" t="s">
        <v>4083</v>
      </c>
      <c r="D300" s="488" t="s">
        <v>3674</v>
      </c>
      <c r="E300" s="488" t="s">
        <v>3731</v>
      </c>
      <c r="F300" s="488" t="s">
        <v>4048</v>
      </c>
      <c r="G300" s="489">
        <v>42779</v>
      </c>
      <c r="H300" s="489">
        <v>43873</v>
      </c>
    </row>
    <row r="301" spans="1:8" x14ac:dyDescent="0.25">
      <c r="A301" s="490">
        <v>298</v>
      </c>
      <c r="B301" s="490">
        <v>1618</v>
      </c>
      <c r="C301" s="490" t="s">
        <v>4084</v>
      </c>
      <c r="D301" s="490" t="s">
        <v>3674</v>
      </c>
      <c r="E301" s="490" t="s">
        <v>3731</v>
      </c>
      <c r="F301" s="490" t="s">
        <v>4048</v>
      </c>
      <c r="G301" s="491">
        <v>42779</v>
      </c>
      <c r="H301" s="491">
        <v>43874</v>
      </c>
    </row>
    <row r="302" spans="1:8" x14ac:dyDescent="0.25">
      <c r="A302" s="488">
        <v>299</v>
      </c>
      <c r="B302" s="488">
        <v>3255</v>
      </c>
      <c r="C302" s="488" t="s">
        <v>3462</v>
      </c>
      <c r="D302" s="488" t="s">
        <v>3674</v>
      </c>
      <c r="E302" s="488" t="s">
        <v>3713</v>
      </c>
      <c r="F302" s="488" t="s">
        <v>174</v>
      </c>
      <c r="G302" s="489">
        <v>44126</v>
      </c>
      <c r="H302" s="489">
        <v>45220</v>
      </c>
    </row>
    <row r="303" spans="1:8" x14ac:dyDescent="0.25">
      <c r="A303" s="490">
        <v>300</v>
      </c>
      <c r="B303" s="490">
        <v>709</v>
      </c>
      <c r="C303" s="490" t="s">
        <v>4085</v>
      </c>
      <c r="D303" s="490" t="s">
        <v>3674</v>
      </c>
      <c r="E303" s="490" t="s">
        <v>3731</v>
      </c>
      <c r="F303" s="490" t="s">
        <v>175</v>
      </c>
      <c r="G303" s="491">
        <v>41677</v>
      </c>
      <c r="H303" s="491">
        <v>43868</v>
      </c>
    </row>
    <row r="304" spans="1:8" x14ac:dyDescent="0.25">
      <c r="A304" s="488">
        <v>301</v>
      </c>
      <c r="B304" s="488">
        <v>2261</v>
      </c>
      <c r="C304" s="488" t="s">
        <v>4086</v>
      </c>
      <c r="D304" s="488" t="s">
        <v>3674</v>
      </c>
      <c r="E304" s="488" t="s">
        <v>3713</v>
      </c>
      <c r="F304" s="488" t="s">
        <v>511</v>
      </c>
      <c r="G304" s="489">
        <v>43117</v>
      </c>
      <c r="H304" s="489">
        <v>44212</v>
      </c>
    </row>
    <row r="305" spans="1:8" x14ac:dyDescent="0.25">
      <c r="A305" s="490">
        <v>302</v>
      </c>
      <c r="B305" s="490">
        <v>2271</v>
      </c>
      <c r="C305" s="490" t="s">
        <v>4087</v>
      </c>
      <c r="D305" s="490" t="s">
        <v>3674</v>
      </c>
      <c r="E305" s="490" t="s">
        <v>3713</v>
      </c>
      <c r="F305" s="490" t="s">
        <v>511</v>
      </c>
      <c r="G305" s="491">
        <v>43117</v>
      </c>
      <c r="H305" s="491">
        <v>44212</v>
      </c>
    </row>
    <row r="306" spans="1:8" x14ac:dyDescent="0.25">
      <c r="A306" s="488">
        <v>303</v>
      </c>
      <c r="B306" s="488">
        <v>424</v>
      </c>
      <c r="C306" s="488" t="s">
        <v>4088</v>
      </c>
      <c r="D306" s="488" t="s">
        <v>3674</v>
      </c>
      <c r="E306" s="488" t="s">
        <v>3731</v>
      </c>
      <c r="F306" s="488" t="s">
        <v>4089</v>
      </c>
      <c r="G306" s="489">
        <v>42129</v>
      </c>
      <c r="H306" s="489">
        <v>43978</v>
      </c>
    </row>
    <row r="307" spans="1:8" x14ac:dyDescent="0.25">
      <c r="A307" s="490">
        <v>304</v>
      </c>
      <c r="B307" s="490">
        <v>449</v>
      </c>
      <c r="C307" s="490" t="s">
        <v>4090</v>
      </c>
      <c r="D307" s="490" t="s">
        <v>3674</v>
      </c>
      <c r="E307" s="490" t="s">
        <v>3731</v>
      </c>
      <c r="F307" s="490" t="s">
        <v>4091</v>
      </c>
      <c r="G307" s="491">
        <v>41999</v>
      </c>
      <c r="H307" s="491">
        <v>44025</v>
      </c>
    </row>
    <row r="308" spans="1:8" x14ac:dyDescent="0.25">
      <c r="A308" s="488">
        <v>305</v>
      </c>
      <c r="B308" s="488">
        <v>505</v>
      </c>
      <c r="C308" s="488" t="s">
        <v>4092</v>
      </c>
      <c r="D308" s="488" t="s">
        <v>3674</v>
      </c>
      <c r="E308" s="488" t="s">
        <v>3731</v>
      </c>
      <c r="F308" s="488" t="s">
        <v>69</v>
      </c>
      <c r="G308" s="489">
        <v>41894</v>
      </c>
      <c r="H308" s="489">
        <v>44086</v>
      </c>
    </row>
    <row r="309" spans="1:8" x14ac:dyDescent="0.25">
      <c r="A309" s="490">
        <v>306</v>
      </c>
      <c r="B309" s="490">
        <v>886</v>
      </c>
      <c r="C309" s="490" t="s">
        <v>4093</v>
      </c>
      <c r="D309" s="490" t="s">
        <v>3674</v>
      </c>
      <c r="E309" s="490" t="s">
        <v>3713</v>
      </c>
      <c r="F309" s="490" t="s">
        <v>106</v>
      </c>
      <c r="G309" s="491">
        <v>41752</v>
      </c>
      <c r="H309" s="491">
        <v>45038</v>
      </c>
    </row>
    <row r="310" spans="1:8" x14ac:dyDescent="0.25">
      <c r="A310" s="488">
        <v>307</v>
      </c>
      <c r="B310" s="488">
        <v>708</v>
      </c>
      <c r="C310" s="488" t="s">
        <v>4094</v>
      </c>
      <c r="D310" s="488" t="s">
        <v>3674</v>
      </c>
      <c r="E310" s="488" t="s">
        <v>3713</v>
      </c>
      <c r="F310" s="488" t="s">
        <v>106</v>
      </c>
      <c r="G310" s="489">
        <v>41639</v>
      </c>
      <c r="H310" s="489">
        <v>44925</v>
      </c>
    </row>
    <row r="311" spans="1:8" x14ac:dyDescent="0.25">
      <c r="A311" s="490">
        <v>308</v>
      </c>
      <c r="B311" s="490">
        <v>887</v>
      </c>
      <c r="C311" s="490" t="s">
        <v>4095</v>
      </c>
      <c r="D311" s="490" t="s">
        <v>3674</v>
      </c>
      <c r="E311" s="490" t="s">
        <v>3713</v>
      </c>
      <c r="F311" s="490" t="s">
        <v>106</v>
      </c>
      <c r="G311" s="491">
        <v>41752</v>
      </c>
      <c r="H311" s="491">
        <v>45038</v>
      </c>
    </row>
    <row r="312" spans="1:8" x14ac:dyDescent="0.25">
      <c r="A312" s="488">
        <v>309</v>
      </c>
      <c r="B312" s="488">
        <v>707</v>
      </c>
      <c r="C312" s="488" t="s">
        <v>4096</v>
      </c>
      <c r="D312" s="488" t="s">
        <v>3674</v>
      </c>
      <c r="E312" s="488" t="s">
        <v>3713</v>
      </c>
      <c r="F312" s="488" t="s">
        <v>106</v>
      </c>
      <c r="G312" s="489">
        <v>41639</v>
      </c>
      <c r="H312" s="489">
        <v>44925</v>
      </c>
    </row>
    <row r="313" spans="1:8" x14ac:dyDescent="0.25">
      <c r="A313" s="490">
        <v>310</v>
      </c>
      <c r="B313" s="490">
        <v>1793</v>
      </c>
      <c r="C313" s="490" t="s">
        <v>4097</v>
      </c>
      <c r="D313" s="490" t="s">
        <v>3674</v>
      </c>
      <c r="E313" s="490" t="s">
        <v>3731</v>
      </c>
      <c r="F313" s="490" t="s">
        <v>4041</v>
      </c>
      <c r="G313" s="491">
        <v>42837</v>
      </c>
      <c r="H313" s="491">
        <v>43932</v>
      </c>
    </row>
    <row r="314" spans="1:8" x14ac:dyDescent="0.25">
      <c r="A314" s="488">
        <v>311</v>
      </c>
      <c r="B314" s="488">
        <v>3967</v>
      </c>
      <c r="C314" s="488" t="s">
        <v>3487</v>
      </c>
      <c r="D314" s="488" t="s">
        <v>3674</v>
      </c>
      <c r="E314" s="488" t="s">
        <v>3713</v>
      </c>
      <c r="F314" s="488" t="s">
        <v>340</v>
      </c>
      <c r="G314" s="489">
        <v>44118</v>
      </c>
      <c r="H314" s="489">
        <v>45212</v>
      </c>
    </row>
    <row r="315" spans="1:8" x14ac:dyDescent="0.25">
      <c r="A315" s="490">
        <v>312</v>
      </c>
      <c r="B315" s="490">
        <v>3957</v>
      </c>
      <c r="C315" s="490" t="s">
        <v>3604</v>
      </c>
      <c r="D315" s="490" t="s">
        <v>3674</v>
      </c>
      <c r="E315" s="490" t="s">
        <v>3713</v>
      </c>
      <c r="F315" s="490" t="s">
        <v>3432</v>
      </c>
      <c r="G315" s="491">
        <v>44118</v>
      </c>
      <c r="H315" s="491">
        <v>45212</v>
      </c>
    </row>
    <row r="316" spans="1:8" x14ac:dyDescent="0.25">
      <c r="A316" s="488">
        <v>313</v>
      </c>
      <c r="B316" s="488">
        <v>3955</v>
      </c>
      <c r="C316" s="488" t="s">
        <v>3431</v>
      </c>
      <c r="D316" s="488" t="s">
        <v>3674</v>
      </c>
      <c r="E316" s="488" t="s">
        <v>3713</v>
      </c>
      <c r="F316" s="488" t="s">
        <v>3432</v>
      </c>
      <c r="G316" s="489">
        <v>44118</v>
      </c>
      <c r="H316" s="489">
        <v>45212</v>
      </c>
    </row>
    <row r="317" spans="1:8" x14ac:dyDescent="0.25">
      <c r="A317" s="490">
        <v>314</v>
      </c>
      <c r="B317" s="490">
        <v>3408</v>
      </c>
      <c r="C317" s="490" t="s">
        <v>3521</v>
      </c>
      <c r="D317" s="490" t="s">
        <v>3674</v>
      </c>
      <c r="E317" s="490" t="s">
        <v>3713</v>
      </c>
      <c r="F317" s="490" t="s">
        <v>195</v>
      </c>
      <c r="G317" s="491">
        <v>44085</v>
      </c>
      <c r="H317" s="491">
        <v>45179</v>
      </c>
    </row>
    <row r="318" spans="1:8" x14ac:dyDescent="0.25">
      <c r="A318" s="488">
        <v>315</v>
      </c>
      <c r="B318" s="488">
        <v>746</v>
      </c>
      <c r="C318" s="488" t="s">
        <v>4098</v>
      </c>
      <c r="D318" s="488" t="s">
        <v>3674</v>
      </c>
      <c r="E318" s="488" t="s">
        <v>3713</v>
      </c>
      <c r="F318" s="488" t="s">
        <v>137</v>
      </c>
      <c r="G318" s="489">
        <v>42018</v>
      </c>
      <c r="H318" s="489">
        <v>44209</v>
      </c>
    </row>
    <row r="319" spans="1:8" x14ac:dyDescent="0.25">
      <c r="A319" s="490">
        <v>316</v>
      </c>
      <c r="B319" s="490">
        <v>3956</v>
      </c>
      <c r="C319" s="490" t="s">
        <v>3536</v>
      </c>
      <c r="D319" s="490" t="s">
        <v>3674</v>
      </c>
      <c r="E319" s="490" t="s">
        <v>3713</v>
      </c>
      <c r="F319" s="490" t="s">
        <v>3432</v>
      </c>
      <c r="G319" s="491">
        <v>44118</v>
      </c>
      <c r="H319" s="491">
        <v>45212</v>
      </c>
    </row>
    <row r="320" spans="1:8" x14ac:dyDescent="0.25">
      <c r="A320" s="488">
        <v>317</v>
      </c>
      <c r="B320" s="488">
        <v>3650</v>
      </c>
      <c r="C320" s="488" t="s">
        <v>3619</v>
      </c>
      <c r="D320" s="488" t="s">
        <v>3674</v>
      </c>
      <c r="E320" s="488" t="s">
        <v>3713</v>
      </c>
      <c r="F320" s="488" t="s">
        <v>3620</v>
      </c>
      <c r="G320" s="489">
        <v>44082</v>
      </c>
      <c r="H320" s="489">
        <v>45176</v>
      </c>
    </row>
    <row r="321" spans="1:8" x14ac:dyDescent="0.25">
      <c r="A321" s="490">
        <v>318</v>
      </c>
      <c r="B321" s="490">
        <v>2265</v>
      </c>
      <c r="C321" s="490" t="s">
        <v>4099</v>
      </c>
      <c r="D321" s="490" t="s">
        <v>3674</v>
      </c>
      <c r="E321" s="490" t="s">
        <v>3713</v>
      </c>
      <c r="F321" s="490" t="s">
        <v>499</v>
      </c>
      <c r="G321" s="491">
        <v>43069</v>
      </c>
      <c r="H321" s="491">
        <v>44164</v>
      </c>
    </row>
    <row r="322" spans="1:8" x14ac:dyDescent="0.25">
      <c r="A322" s="488">
        <v>319</v>
      </c>
      <c r="B322" s="488">
        <v>2264</v>
      </c>
      <c r="C322" s="488" t="s">
        <v>4100</v>
      </c>
      <c r="D322" s="488" t="s">
        <v>3674</v>
      </c>
      <c r="E322" s="488" t="s">
        <v>3713</v>
      </c>
      <c r="F322" s="488" t="s">
        <v>499</v>
      </c>
      <c r="G322" s="489">
        <v>43069</v>
      </c>
      <c r="H322" s="489">
        <v>44165</v>
      </c>
    </row>
    <row r="323" spans="1:8" x14ac:dyDescent="0.25">
      <c r="A323" s="490">
        <v>320</v>
      </c>
      <c r="B323" s="490">
        <v>2205</v>
      </c>
      <c r="C323" s="490" t="s">
        <v>4101</v>
      </c>
      <c r="D323" s="490" t="s">
        <v>3674</v>
      </c>
      <c r="E323" s="490" t="s">
        <v>3731</v>
      </c>
      <c r="F323" s="490" t="s">
        <v>3931</v>
      </c>
      <c r="G323" s="491">
        <v>42989</v>
      </c>
      <c r="H323" s="491">
        <v>44084</v>
      </c>
    </row>
    <row r="324" spans="1:8" x14ac:dyDescent="0.25">
      <c r="A324" s="488">
        <v>321</v>
      </c>
      <c r="B324" s="488">
        <v>1564</v>
      </c>
      <c r="C324" s="488" t="s">
        <v>4102</v>
      </c>
      <c r="D324" s="488" t="s">
        <v>3674</v>
      </c>
      <c r="E324" s="488" t="s">
        <v>3731</v>
      </c>
      <c r="F324" s="488" t="s">
        <v>156</v>
      </c>
      <c r="G324" s="489">
        <v>42863</v>
      </c>
      <c r="H324" s="489">
        <v>43958</v>
      </c>
    </row>
    <row r="325" spans="1:8" x14ac:dyDescent="0.25">
      <c r="A325" s="490">
        <v>322</v>
      </c>
      <c r="B325" s="490">
        <v>1622</v>
      </c>
      <c r="C325" s="490" t="s">
        <v>2487</v>
      </c>
      <c r="D325" s="490" t="s">
        <v>3674</v>
      </c>
      <c r="E325" s="490" t="s">
        <v>3731</v>
      </c>
      <c r="F325" s="490" t="s">
        <v>4103</v>
      </c>
      <c r="G325" s="491">
        <v>42865</v>
      </c>
      <c r="H325" s="491">
        <v>43960</v>
      </c>
    </row>
    <row r="326" spans="1:8" x14ac:dyDescent="0.25">
      <c r="A326" s="488">
        <v>323</v>
      </c>
      <c r="B326" s="488">
        <v>2219</v>
      </c>
      <c r="C326" s="488" t="s">
        <v>4104</v>
      </c>
      <c r="D326" s="488" t="s">
        <v>3674</v>
      </c>
      <c r="E326" s="488" t="s">
        <v>3713</v>
      </c>
      <c r="F326" s="488" t="s">
        <v>97</v>
      </c>
      <c r="G326" s="489">
        <v>43048</v>
      </c>
      <c r="H326" s="489">
        <v>44143</v>
      </c>
    </row>
    <row r="327" spans="1:8" x14ac:dyDescent="0.25">
      <c r="A327" s="490">
        <v>324</v>
      </c>
      <c r="B327" s="490">
        <v>520</v>
      </c>
      <c r="C327" s="490" t="s">
        <v>4105</v>
      </c>
      <c r="D327" s="490" t="s">
        <v>3674</v>
      </c>
      <c r="E327" s="490" t="s">
        <v>3713</v>
      </c>
      <c r="F327" s="490" t="s">
        <v>97</v>
      </c>
      <c r="G327" s="491">
        <v>40801</v>
      </c>
      <c r="H327" s="491">
        <v>45184</v>
      </c>
    </row>
    <row r="328" spans="1:8" x14ac:dyDescent="0.25">
      <c r="A328" s="488">
        <v>325</v>
      </c>
      <c r="B328" s="488">
        <v>2223</v>
      </c>
      <c r="C328" s="488" t="s">
        <v>4106</v>
      </c>
      <c r="D328" s="488" t="s">
        <v>3674</v>
      </c>
      <c r="E328" s="488" t="s">
        <v>3713</v>
      </c>
      <c r="F328" s="488" t="s">
        <v>3863</v>
      </c>
      <c r="G328" s="489">
        <v>43032</v>
      </c>
      <c r="H328" s="489">
        <v>45222</v>
      </c>
    </row>
    <row r="329" spans="1:8" x14ac:dyDescent="0.25">
      <c r="A329" s="490">
        <v>326</v>
      </c>
      <c r="B329" s="490">
        <v>2232</v>
      </c>
      <c r="C329" s="490" t="s">
        <v>4107</v>
      </c>
      <c r="D329" s="490" t="s">
        <v>3674</v>
      </c>
      <c r="E329" s="490" t="s">
        <v>3713</v>
      </c>
      <c r="F329" s="490" t="s">
        <v>3916</v>
      </c>
      <c r="G329" s="491">
        <v>43042</v>
      </c>
      <c r="H329" s="491">
        <v>45232</v>
      </c>
    </row>
    <row r="330" spans="1:8" x14ac:dyDescent="0.25">
      <c r="A330" s="488">
        <v>327</v>
      </c>
      <c r="B330" s="488">
        <v>2114</v>
      </c>
      <c r="C330" s="488" t="s">
        <v>4108</v>
      </c>
      <c r="D330" s="488" t="s">
        <v>3674</v>
      </c>
      <c r="E330" s="488" t="s">
        <v>3713</v>
      </c>
      <c r="F330" s="488" t="s">
        <v>173</v>
      </c>
      <c r="G330" s="489">
        <v>43098</v>
      </c>
      <c r="H330" s="489">
        <v>44193</v>
      </c>
    </row>
    <row r="331" spans="1:8" x14ac:dyDescent="0.25">
      <c r="A331" s="490">
        <v>328</v>
      </c>
      <c r="B331" s="490">
        <v>2222</v>
      </c>
      <c r="C331" s="490" t="s">
        <v>4109</v>
      </c>
      <c r="D331" s="490" t="s">
        <v>3674</v>
      </c>
      <c r="E331" s="490" t="s">
        <v>3731</v>
      </c>
      <c r="F331" s="490" t="s">
        <v>597</v>
      </c>
      <c r="G331" s="491">
        <v>43000</v>
      </c>
      <c r="H331" s="491">
        <v>44095</v>
      </c>
    </row>
    <row r="332" spans="1:8" x14ac:dyDescent="0.25">
      <c r="A332" s="488">
        <v>329</v>
      </c>
      <c r="B332" s="488">
        <v>2020</v>
      </c>
      <c r="C332" s="488" t="s">
        <v>4110</v>
      </c>
      <c r="D332" s="488" t="s">
        <v>3674</v>
      </c>
      <c r="E332" s="488" t="s">
        <v>3713</v>
      </c>
      <c r="F332" s="488" t="s">
        <v>4046</v>
      </c>
      <c r="G332" s="489">
        <v>43098</v>
      </c>
      <c r="H332" s="489">
        <v>44193</v>
      </c>
    </row>
    <row r="333" spans="1:8" x14ac:dyDescent="0.25">
      <c r="A333" s="490">
        <v>330</v>
      </c>
      <c r="B333" s="490">
        <v>256</v>
      </c>
      <c r="C333" s="490" t="s">
        <v>4111</v>
      </c>
      <c r="D333" s="490" t="s">
        <v>3674</v>
      </c>
      <c r="E333" s="490" t="s">
        <v>3713</v>
      </c>
      <c r="F333" s="490" t="s">
        <v>3962</v>
      </c>
      <c r="G333" s="491">
        <v>41827</v>
      </c>
      <c r="H333" s="491">
        <v>44042</v>
      </c>
    </row>
    <row r="334" spans="1:8" x14ac:dyDescent="0.25">
      <c r="A334" s="488">
        <v>331</v>
      </c>
      <c r="B334" s="488">
        <v>580</v>
      </c>
      <c r="C334" s="488" t="s">
        <v>4112</v>
      </c>
      <c r="D334" s="488" t="s">
        <v>3674</v>
      </c>
      <c r="E334" s="488" t="s">
        <v>3713</v>
      </c>
      <c r="F334" s="488" t="s">
        <v>69</v>
      </c>
      <c r="G334" s="489">
        <v>40868</v>
      </c>
      <c r="H334" s="489">
        <v>44155</v>
      </c>
    </row>
    <row r="335" spans="1:8" x14ac:dyDescent="0.25">
      <c r="A335" s="490">
        <v>332</v>
      </c>
      <c r="B335" s="490">
        <v>2139</v>
      </c>
      <c r="C335" s="490" t="s">
        <v>4113</v>
      </c>
      <c r="D335" s="490" t="s">
        <v>3674</v>
      </c>
      <c r="E335" s="490" t="s">
        <v>3713</v>
      </c>
      <c r="F335" s="490" t="s">
        <v>144</v>
      </c>
      <c r="G335" s="491">
        <v>43098</v>
      </c>
      <c r="H335" s="491">
        <v>44193</v>
      </c>
    </row>
    <row r="336" spans="1:8" x14ac:dyDescent="0.25">
      <c r="A336" s="488">
        <v>333</v>
      </c>
      <c r="B336" s="488">
        <v>2166</v>
      </c>
      <c r="C336" s="488" t="s">
        <v>4114</v>
      </c>
      <c r="D336" s="488" t="s">
        <v>3674</v>
      </c>
      <c r="E336" s="488" t="s">
        <v>3713</v>
      </c>
      <c r="F336" s="488" t="s">
        <v>144</v>
      </c>
      <c r="G336" s="489">
        <v>43098</v>
      </c>
      <c r="H336" s="489">
        <v>44193</v>
      </c>
    </row>
    <row r="337" spans="1:8" x14ac:dyDescent="0.25">
      <c r="A337" s="490">
        <v>334</v>
      </c>
      <c r="B337" s="490">
        <v>2038</v>
      </c>
      <c r="C337" s="490" t="s">
        <v>4115</v>
      </c>
      <c r="D337" s="490" t="s">
        <v>3674</v>
      </c>
      <c r="E337" s="490" t="s">
        <v>3713</v>
      </c>
      <c r="F337" s="490" t="s">
        <v>144</v>
      </c>
      <c r="G337" s="491">
        <v>43098</v>
      </c>
      <c r="H337" s="491">
        <v>44193</v>
      </c>
    </row>
    <row r="338" spans="1:8" x14ac:dyDescent="0.25">
      <c r="A338" s="488">
        <v>335</v>
      </c>
      <c r="B338" s="488">
        <v>3947</v>
      </c>
      <c r="C338" s="488" t="s">
        <v>3565</v>
      </c>
      <c r="D338" s="488" t="s">
        <v>3674</v>
      </c>
      <c r="E338" s="488" t="s">
        <v>3713</v>
      </c>
      <c r="F338" s="488" t="s">
        <v>3552</v>
      </c>
      <c r="G338" s="489">
        <v>44195</v>
      </c>
      <c r="H338" s="489">
        <v>45289</v>
      </c>
    </row>
    <row r="339" spans="1:8" x14ac:dyDescent="0.25">
      <c r="A339" s="490">
        <v>336</v>
      </c>
      <c r="B339" s="490">
        <v>2251</v>
      </c>
      <c r="C339" s="490" t="s">
        <v>4116</v>
      </c>
      <c r="D339" s="490" t="s">
        <v>3674</v>
      </c>
      <c r="E339" s="490" t="s">
        <v>3713</v>
      </c>
      <c r="F339" s="490" t="s">
        <v>3916</v>
      </c>
      <c r="G339" s="491">
        <v>43087</v>
      </c>
      <c r="H339" s="491">
        <v>44182</v>
      </c>
    </row>
    <row r="340" spans="1:8" x14ac:dyDescent="0.25">
      <c r="A340" s="488">
        <v>337</v>
      </c>
      <c r="B340" s="488">
        <v>2187</v>
      </c>
      <c r="C340" s="488" t="s">
        <v>4117</v>
      </c>
      <c r="D340" s="488" t="s">
        <v>3674</v>
      </c>
      <c r="E340" s="488" t="s">
        <v>3713</v>
      </c>
      <c r="F340" s="488" t="s">
        <v>125</v>
      </c>
      <c r="G340" s="489">
        <v>43042</v>
      </c>
      <c r="H340" s="489">
        <v>44137</v>
      </c>
    </row>
    <row r="341" spans="1:8" x14ac:dyDescent="0.25">
      <c r="A341" s="490">
        <v>338</v>
      </c>
      <c r="B341" s="490">
        <v>2255</v>
      </c>
      <c r="C341" s="490" t="s">
        <v>4118</v>
      </c>
      <c r="D341" s="490" t="s">
        <v>3674</v>
      </c>
      <c r="E341" s="490" t="s">
        <v>3713</v>
      </c>
      <c r="F341" s="490" t="s">
        <v>4119</v>
      </c>
      <c r="G341" s="491">
        <v>43077</v>
      </c>
      <c r="H341" s="491">
        <v>44172</v>
      </c>
    </row>
    <row r="342" spans="1:8" x14ac:dyDescent="0.25">
      <c r="A342" s="488">
        <v>339</v>
      </c>
      <c r="B342" s="488">
        <v>2141</v>
      </c>
      <c r="C342" s="488" t="s">
        <v>4120</v>
      </c>
      <c r="D342" s="488" t="s">
        <v>3674</v>
      </c>
      <c r="E342" s="488" t="s">
        <v>3713</v>
      </c>
      <c r="F342" s="488" t="s">
        <v>97</v>
      </c>
      <c r="G342" s="489">
        <v>43045</v>
      </c>
      <c r="H342" s="489">
        <v>45235</v>
      </c>
    </row>
    <row r="343" spans="1:8" x14ac:dyDescent="0.25">
      <c r="A343" s="490">
        <v>340</v>
      </c>
      <c r="B343" s="490">
        <v>2240</v>
      </c>
      <c r="C343" s="490" t="s">
        <v>4121</v>
      </c>
      <c r="D343" s="490" t="s">
        <v>3674</v>
      </c>
      <c r="E343" s="490" t="s">
        <v>3713</v>
      </c>
      <c r="F343" s="490" t="s">
        <v>97</v>
      </c>
      <c r="G343" s="491">
        <v>43045</v>
      </c>
      <c r="H343" s="491">
        <v>45235</v>
      </c>
    </row>
    <row r="344" spans="1:8" x14ac:dyDescent="0.25">
      <c r="A344" s="488">
        <v>341</v>
      </c>
      <c r="B344" s="488">
        <v>2188</v>
      </c>
      <c r="C344" s="488" t="s">
        <v>4122</v>
      </c>
      <c r="D344" s="488" t="s">
        <v>3674</v>
      </c>
      <c r="E344" s="488" t="s">
        <v>3713</v>
      </c>
      <c r="F344" s="488" t="s">
        <v>125</v>
      </c>
      <c r="G344" s="489">
        <v>43042</v>
      </c>
      <c r="H344" s="489">
        <v>44137</v>
      </c>
    </row>
    <row r="345" spans="1:8" x14ac:dyDescent="0.25">
      <c r="A345" s="490">
        <v>342</v>
      </c>
      <c r="B345" s="490">
        <v>2213</v>
      </c>
      <c r="C345" s="490" t="s">
        <v>4123</v>
      </c>
      <c r="D345" s="490" t="s">
        <v>3674</v>
      </c>
      <c r="E345" s="490" t="s">
        <v>3713</v>
      </c>
      <c r="F345" s="490" t="s">
        <v>3481</v>
      </c>
      <c r="G345" s="491">
        <v>43042</v>
      </c>
      <c r="H345" s="491">
        <v>44137</v>
      </c>
    </row>
    <row r="346" spans="1:8" x14ac:dyDescent="0.25">
      <c r="A346" s="488">
        <v>343</v>
      </c>
      <c r="B346" s="488">
        <v>1620</v>
      </c>
      <c r="C346" s="488" t="s">
        <v>4124</v>
      </c>
      <c r="D346" s="488" t="s">
        <v>3674</v>
      </c>
      <c r="E346" s="488" t="s">
        <v>3731</v>
      </c>
      <c r="F346" s="488" t="s">
        <v>4103</v>
      </c>
      <c r="G346" s="489">
        <v>42865</v>
      </c>
      <c r="H346" s="489">
        <v>43960</v>
      </c>
    </row>
    <row r="347" spans="1:8" x14ac:dyDescent="0.25">
      <c r="A347" s="490">
        <v>344</v>
      </c>
      <c r="B347" s="490">
        <v>2243</v>
      </c>
      <c r="C347" s="490" t="s">
        <v>4125</v>
      </c>
      <c r="D347" s="490" t="s">
        <v>3674</v>
      </c>
      <c r="E347" s="490" t="s">
        <v>3713</v>
      </c>
      <c r="F347" s="490" t="s">
        <v>3863</v>
      </c>
      <c r="G347" s="491">
        <v>43032</v>
      </c>
      <c r="H347" s="491">
        <v>44127</v>
      </c>
    </row>
    <row r="348" spans="1:8" x14ac:dyDescent="0.25">
      <c r="A348" s="488">
        <v>345</v>
      </c>
      <c r="B348" s="488">
        <v>2244</v>
      </c>
      <c r="C348" s="488" t="s">
        <v>4126</v>
      </c>
      <c r="D348" s="488" t="s">
        <v>3674</v>
      </c>
      <c r="E348" s="488" t="s">
        <v>3713</v>
      </c>
      <c r="F348" s="488" t="s">
        <v>3863</v>
      </c>
      <c r="G348" s="489">
        <v>43032</v>
      </c>
      <c r="H348" s="489">
        <v>44127</v>
      </c>
    </row>
    <row r="349" spans="1:8" x14ac:dyDescent="0.25">
      <c r="A349" s="490">
        <v>346</v>
      </c>
      <c r="B349" s="490">
        <v>2224</v>
      </c>
      <c r="C349" s="490" t="s">
        <v>4127</v>
      </c>
      <c r="D349" s="490" t="s">
        <v>3674</v>
      </c>
      <c r="E349" s="490" t="s">
        <v>3713</v>
      </c>
      <c r="F349" s="490" t="s">
        <v>3863</v>
      </c>
      <c r="G349" s="491">
        <v>43032</v>
      </c>
      <c r="H349" s="491">
        <v>44127</v>
      </c>
    </row>
    <row r="350" spans="1:8" x14ac:dyDescent="0.25">
      <c r="A350" s="488">
        <v>347</v>
      </c>
      <c r="B350" s="488">
        <v>597</v>
      </c>
      <c r="C350" s="488" t="s">
        <v>4128</v>
      </c>
      <c r="D350" s="488" t="s">
        <v>3674</v>
      </c>
      <c r="E350" s="488" t="s">
        <v>3713</v>
      </c>
      <c r="F350" s="488" t="s">
        <v>162</v>
      </c>
      <c r="G350" s="489">
        <v>42425</v>
      </c>
      <c r="H350" s="489">
        <v>44173</v>
      </c>
    </row>
    <row r="351" spans="1:8" x14ac:dyDescent="0.25">
      <c r="A351" s="490">
        <v>348</v>
      </c>
      <c r="B351" s="490">
        <v>2245</v>
      </c>
      <c r="C351" s="490" t="s">
        <v>4129</v>
      </c>
      <c r="D351" s="490" t="s">
        <v>3674</v>
      </c>
      <c r="E351" s="490" t="s">
        <v>3713</v>
      </c>
      <c r="F351" s="490" t="s">
        <v>3863</v>
      </c>
      <c r="G351" s="491">
        <v>43032</v>
      </c>
      <c r="H351" s="491">
        <v>44127</v>
      </c>
    </row>
    <row r="352" spans="1:8" x14ac:dyDescent="0.25">
      <c r="A352" s="488">
        <v>349</v>
      </c>
      <c r="B352" s="488">
        <v>2993</v>
      </c>
      <c r="C352" s="488" t="s">
        <v>4130</v>
      </c>
      <c r="D352" s="488" t="s">
        <v>3674</v>
      </c>
      <c r="E352" s="488" t="s">
        <v>3713</v>
      </c>
      <c r="F352" s="488" t="s">
        <v>4131</v>
      </c>
      <c r="G352" s="489">
        <v>43609</v>
      </c>
      <c r="H352" s="489">
        <v>44704</v>
      </c>
    </row>
    <row r="353" spans="1:8" x14ac:dyDescent="0.25">
      <c r="A353" s="490">
        <v>350</v>
      </c>
      <c r="B353" s="490">
        <v>2225</v>
      </c>
      <c r="C353" s="490" t="s">
        <v>4132</v>
      </c>
      <c r="D353" s="490" t="s">
        <v>3674</v>
      </c>
      <c r="E353" s="490" t="s">
        <v>3713</v>
      </c>
      <c r="F353" s="490" t="s">
        <v>4133</v>
      </c>
      <c r="G353" s="491">
        <v>43032</v>
      </c>
      <c r="H353" s="491">
        <v>44127</v>
      </c>
    </row>
    <row r="354" spans="1:8" x14ac:dyDescent="0.25">
      <c r="A354" s="488">
        <v>351</v>
      </c>
      <c r="B354" s="488">
        <v>1735</v>
      </c>
      <c r="C354" s="488" t="s">
        <v>4134</v>
      </c>
      <c r="D354" s="488" t="s">
        <v>3674</v>
      </c>
      <c r="E354" s="488" t="s">
        <v>3731</v>
      </c>
      <c r="F354" s="488" t="s">
        <v>4135</v>
      </c>
      <c r="G354" s="489">
        <v>42823</v>
      </c>
      <c r="H354" s="489">
        <v>43918</v>
      </c>
    </row>
    <row r="355" spans="1:8" x14ac:dyDescent="0.25">
      <c r="A355" s="490">
        <v>352</v>
      </c>
      <c r="B355" s="490">
        <v>1621</v>
      </c>
      <c r="C355" s="490" t="s">
        <v>4136</v>
      </c>
      <c r="D355" s="490" t="s">
        <v>3674</v>
      </c>
      <c r="E355" s="490" t="s">
        <v>3731</v>
      </c>
      <c r="F355" s="490" t="s">
        <v>4137</v>
      </c>
      <c r="G355" s="491">
        <v>42823</v>
      </c>
      <c r="H355" s="491">
        <v>43918</v>
      </c>
    </row>
    <row r="356" spans="1:8" x14ac:dyDescent="0.25">
      <c r="A356" s="488">
        <v>353</v>
      </c>
      <c r="B356" s="488">
        <v>2198</v>
      </c>
      <c r="C356" s="488" t="s">
        <v>4138</v>
      </c>
      <c r="D356" s="488" t="s">
        <v>3674</v>
      </c>
      <c r="E356" s="488" t="s">
        <v>3713</v>
      </c>
      <c r="F356" s="488" t="s">
        <v>4139</v>
      </c>
      <c r="G356" s="489">
        <v>43031</v>
      </c>
      <c r="H356" s="489">
        <v>45221</v>
      </c>
    </row>
    <row r="357" spans="1:8" x14ac:dyDescent="0.25">
      <c r="A357" s="490">
        <v>354</v>
      </c>
      <c r="B357" s="490">
        <v>2226</v>
      </c>
      <c r="C357" s="490" t="s">
        <v>4140</v>
      </c>
      <c r="D357" s="490" t="s">
        <v>3674</v>
      </c>
      <c r="E357" s="490" t="s">
        <v>3713</v>
      </c>
      <c r="F357" s="490" t="s">
        <v>169</v>
      </c>
      <c r="G357" s="491">
        <v>43045</v>
      </c>
      <c r="H357" s="491">
        <v>45235</v>
      </c>
    </row>
    <row r="358" spans="1:8" x14ac:dyDescent="0.25">
      <c r="A358" s="488">
        <v>355</v>
      </c>
      <c r="B358" s="488">
        <v>1580</v>
      </c>
      <c r="C358" s="488" t="s">
        <v>1858</v>
      </c>
      <c r="D358" s="488" t="s">
        <v>3674</v>
      </c>
      <c r="E358" s="488" t="s">
        <v>3713</v>
      </c>
      <c r="F358" s="488" t="s">
        <v>122</v>
      </c>
      <c r="G358" s="489">
        <v>42724</v>
      </c>
      <c r="H358" s="489">
        <v>44914</v>
      </c>
    </row>
    <row r="359" spans="1:8" x14ac:dyDescent="0.25">
      <c r="A359" s="490">
        <v>356</v>
      </c>
      <c r="B359" s="490">
        <v>1572</v>
      </c>
      <c r="C359" s="490" t="s">
        <v>4141</v>
      </c>
      <c r="D359" s="490" t="s">
        <v>3674</v>
      </c>
      <c r="E359" s="490" t="s">
        <v>3713</v>
      </c>
      <c r="F359" s="490" t="s">
        <v>122</v>
      </c>
      <c r="G359" s="491">
        <v>42724</v>
      </c>
      <c r="H359" s="491">
        <v>44914</v>
      </c>
    </row>
    <row r="360" spans="1:8" x14ac:dyDescent="0.25">
      <c r="A360" s="488">
        <v>357</v>
      </c>
      <c r="B360" s="488">
        <v>2195</v>
      </c>
      <c r="C360" s="488" t="s">
        <v>4142</v>
      </c>
      <c r="D360" s="488" t="s">
        <v>3674</v>
      </c>
      <c r="E360" s="488" t="s">
        <v>3713</v>
      </c>
      <c r="F360" s="488" t="s">
        <v>4079</v>
      </c>
      <c r="G360" s="489">
        <v>42968</v>
      </c>
      <c r="H360" s="489">
        <v>45158</v>
      </c>
    </row>
    <row r="361" spans="1:8" x14ac:dyDescent="0.25">
      <c r="A361" s="490">
        <v>358</v>
      </c>
      <c r="B361" s="490">
        <v>2194</v>
      </c>
      <c r="C361" s="490" t="s">
        <v>4143</v>
      </c>
      <c r="D361" s="490" t="s">
        <v>3674</v>
      </c>
      <c r="E361" s="490" t="s">
        <v>3713</v>
      </c>
      <c r="F361" s="490" t="s">
        <v>4079</v>
      </c>
      <c r="G361" s="491">
        <v>42968</v>
      </c>
      <c r="H361" s="491">
        <v>45158</v>
      </c>
    </row>
    <row r="362" spans="1:8" x14ac:dyDescent="0.25">
      <c r="A362" s="488">
        <v>359</v>
      </c>
      <c r="B362" s="488">
        <v>733</v>
      </c>
      <c r="C362" s="488" t="s">
        <v>4144</v>
      </c>
      <c r="D362" s="488" t="s">
        <v>3674</v>
      </c>
      <c r="E362" s="488" t="s">
        <v>3713</v>
      </c>
      <c r="F362" s="488" t="s">
        <v>302</v>
      </c>
      <c r="G362" s="489">
        <v>41814</v>
      </c>
      <c r="H362" s="489">
        <v>45100</v>
      </c>
    </row>
    <row r="363" spans="1:8" x14ac:dyDescent="0.25">
      <c r="A363" s="490">
        <v>360</v>
      </c>
      <c r="B363" s="490">
        <v>3658</v>
      </c>
      <c r="C363" s="490" t="s">
        <v>3589</v>
      </c>
      <c r="D363" s="490" t="s">
        <v>3674</v>
      </c>
      <c r="E363" s="490" t="s">
        <v>3713</v>
      </c>
      <c r="F363" s="490" t="s">
        <v>370</v>
      </c>
      <c r="G363" s="491">
        <v>44028</v>
      </c>
      <c r="H363" s="491">
        <v>45122</v>
      </c>
    </row>
    <row r="364" spans="1:8" x14ac:dyDescent="0.25">
      <c r="A364" s="488">
        <v>361</v>
      </c>
      <c r="B364" s="488">
        <v>1750</v>
      </c>
      <c r="C364" s="488" t="s">
        <v>4145</v>
      </c>
      <c r="D364" s="488" t="s">
        <v>3674</v>
      </c>
      <c r="E364" s="488" t="s">
        <v>3731</v>
      </c>
      <c r="F364" s="488" t="s">
        <v>4146</v>
      </c>
      <c r="G364" s="489">
        <v>42838</v>
      </c>
      <c r="H364" s="489">
        <v>43933</v>
      </c>
    </row>
    <row r="365" spans="1:8" x14ac:dyDescent="0.25">
      <c r="A365" s="490">
        <v>362</v>
      </c>
      <c r="B365" s="490">
        <v>1586</v>
      </c>
      <c r="C365" s="490" t="s">
        <v>4147</v>
      </c>
      <c r="D365" s="490" t="s">
        <v>3674</v>
      </c>
      <c r="E365" s="490" t="s">
        <v>3731</v>
      </c>
      <c r="F365" s="490" t="s">
        <v>4148</v>
      </c>
      <c r="G365" s="491">
        <v>42748</v>
      </c>
      <c r="H365" s="491">
        <v>43842</v>
      </c>
    </row>
    <row r="366" spans="1:8" x14ac:dyDescent="0.25">
      <c r="A366" s="488">
        <v>363</v>
      </c>
      <c r="B366" s="488">
        <v>230</v>
      </c>
      <c r="C366" s="488" t="s">
        <v>4149</v>
      </c>
      <c r="D366" s="488" t="s">
        <v>3674</v>
      </c>
      <c r="E366" s="488" t="s">
        <v>3731</v>
      </c>
      <c r="F366" s="488" t="s">
        <v>365</v>
      </c>
      <c r="G366" s="489">
        <v>39533</v>
      </c>
      <c r="H366" s="489">
        <v>43916</v>
      </c>
    </row>
    <row r="367" spans="1:8" x14ac:dyDescent="0.25">
      <c r="A367" s="490">
        <v>364</v>
      </c>
      <c r="B367" s="490">
        <v>1637</v>
      </c>
      <c r="C367" s="490" t="s">
        <v>4150</v>
      </c>
      <c r="D367" s="490" t="s">
        <v>3674</v>
      </c>
      <c r="E367" s="490" t="s">
        <v>3731</v>
      </c>
      <c r="F367" s="490" t="s">
        <v>4151</v>
      </c>
      <c r="G367" s="491">
        <v>42823</v>
      </c>
      <c r="H367" s="491">
        <v>43916</v>
      </c>
    </row>
    <row r="368" spans="1:8" x14ac:dyDescent="0.25">
      <c r="A368" s="488">
        <v>365</v>
      </c>
      <c r="B368" s="488">
        <v>1597</v>
      </c>
      <c r="C368" s="488" t="s">
        <v>4152</v>
      </c>
      <c r="D368" s="488" t="s">
        <v>3674</v>
      </c>
      <c r="E368" s="488" t="s">
        <v>3713</v>
      </c>
      <c r="F368" s="488" t="s">
        <v>4153</v>
      </c>
      <c r="G368" s="489">
        <v>42831</v>
      </c>
      <c r="H368" s="489">
        <v>45021</v>
      </c>
    </row>
    <row r="369" spans="1:8" x14ac:dyDescent="0.25">
      <c r="A369" s="490">
        <v>366</v>
      </c>
      <c r="B369" s="490">
        <v>2359</v>
      </c>
      <c r="C369" s="490" t="s">
        <v>4154</v>
      </c>
      <c r="D369" s="490" t="s">
        <v>3674</v>
      </c>
      <c r="E369" s="490" t="s">
        <v>3713</v>
      </c>
      <c r="F369" s="490" t="s">
        <v>3571</v>
      </c>
      <c r="G369" s="491">
        <v>43676</v>
      </c>
      <c r="H369" s="491">
        <v>44771</v>
      </c>
    </row>
    <row r="370" spans="1:8" x14ac:dyDescent="0.25">
      <c r="A370" s="488">
        <v>367</v>
      </c>
      <c r="B370" s="488">
        <v>1782</v>
      </c>
      <c r="C370" s="488" t="s">
        <v>2586</v>
      </c>
      <c r="D370" s="488" t="s">
        <v>3674</v>
      </c>
      <c r="E370" s="488" t="s">
        <v>3731</v>
      </c>
      <c r="F370" s="488" t="s">
        <v>71</v>
      </c>
      <c r="G370" s="489">
        <v>42831</v>
      </c>
      <c r="H370" s="489">
        <v>43926</v>
      </c>
    </row>
    <row r="371" spans="1:8" x14ac:dyDescent="0.25">
      <c r="A371" s="490">
        <v>368</v>
      </c>
      <c r="B371" s="490">
        <v>1584</v>
      </c>
      <c r="C371" s="490" t="s">
        <v>4155</v>
      </c>
      <c r="D371" s="490" t="s">
        <v>3674</v>
      </c>
      <c r="E371" s="490" t="s">
        <v>3713</v>
      </c>
      <c r="F371" s="490" t="s">
        <v>4156</v>
      </c>
      <c r="G371" s="491">
        <v>42734</v>
      </c>
      <c r="H371" s="491">
        <v>44924</v>
      </c>
    </row>
    <row r="372" spans="1:8" x14ac:dyDescent="0.25">
      <c r="A372" s="488">
        <v>369</v>
      </c>
      <c r="B372" s="488">
        <v>1583</v>
      </c>
      <c r="C372" s="488" t="s">
        <v>4157</v>
      </c>
      <c r="D372" s="488" t="s">
        <v>3674</v>
      </c>
      <c r="E372" s="488" t="s">
        <v>3713</v>
      </c>
      <c r="F372" s="488" t="s">
        <v>4156</v>
      </c>
      <c r="G372" s="489">
        <v>42734</v>
      </c>
      <c r="H372" s="489">
        <v>44924</v>
      </c>
    </row>
    <row r="373" spans="1:8" x14ac:dyDescent="0.25">
      <c r="A373" s="490">
        <v>370</v>
      </c>
      <c r="B373" s="490">
        <v>1554</v>
      </c>
      <c r="C373" s="490" t="s">
        <v>4158</v>
      </c>
      <c r="D373" s="490" t="s">
        <v>3674</v>
      </c>
      <c r="E373" s="490" t="s">
        <v>3713</v>
      </c>
      <c r="F373" s="490" t="s">
        <v>4156</v>
      </c>
      <c r="G373" s="491">
        <v>42734</v>
      </c>
      <c r="H373" s="491">
        <v>44924</v>
      </c>
    </row>
    <row r="374" spans="1:8" x14ac:dyDescent="0.25">
      <c r="A374" s="488">
        <v>371</v>
      </c>
      <c r="B374" s="488">
        <v>231</v>
      </c>
      <c r="C374" s="488" t="s">
        <v>4159</v>
      </c>
      <c r="D374" s="488" t="s">
        <v>3674</v>
      </c>
      <c r="E374" s="488" t="s">
        <v>3731</v>
      </c>
      <c r="F374" s="488" t="s">
        <v>69</v>
      </c>
      <c r="G374" s="489">
        <v>39539</v>
      </c>
      <c r="H374" s="489">
        <v>43922</v>
      </c>
    </row>
    <row r="375" spans="1:8" x14ac:dyDescent="0.25">
      <c r="A375" s="490">
        <v>372</v>
      </c>
      <c r="B375" s="490">
        <v>227</v>
      </c>
      <c r="C375" s="490" t="s">
        <v>4160</v>
      </c>
      <c r="D375" s="490" t="s">
        <v>3674</v>
      </c>
      <c r="E375" s="490" t="s">
        <v>3731</v>
      </c>
      <c r="F375" s="490" t="s">
        <v>3962</v>
      </c>
      <c r="G375" s="491">
        <v>39477</v>
      </c>
      <c r="H375" s="491">
        <v>43859</v>
      </c>
    </row>
    <row r="376" spans="1:8" x14ac:dyDescent="0.25">
      <c r="A376" s="488">
        <v>373</v>
      </c>
      <c r="B376" s="488">
        <v>2807</v>
      </c>
      <c r="C376" s="488" t="s">
        <v>4161</v>
      </c>
      <c r="D376" s="488" t="s">
        <v>3674</v>
      </c>
      <c r="E376" s="488" t="s">
        <v>3713</v>
      </c>
      <c r="F376" s="488" t="s">
        <v>269</v>
      </c>
      <c r="G376" s="489">
        <v>43465</v>
      </c>
      <c r="H376" s="489">
        <v>44560</v>
      </c>
    </row>
    <row r="377" spans="1:8" x14ac:dyDescent="0.25">
      <c r="A377" s="490">
        <v>374</v>
      </c>
      <c r="B377" s="490">
        <v>731</v>
      </c>
      <c r="C377" s="490" t="s">
        <v>4162</v>
      </c>
      <c r="D377" s="490" t="s">
        <v>3674</v>
      </c>
      <c r="E377" s="490" t="s">
        <v>3713</v>
      </c>
      <c r="F377" s="490" t="s">
        <v>65</v>
      </c>
      <c r="G377" s="491">
        <v>41786</v>
      </c>
      <c r="H377" s="491">
        <v>45073</v>
      </c>
    </row>
    <row r="378" spans="1:8" x14ac:dyDescent="0.25">
      <c r="A378" s="488">
        <v>375</v>
      </c>
      <c r="B378" s="488">
        <v>3595</v>
      </c>
      <c r="C378" s="488" t="s">
        <v>3640</v>
      </c>
      <c r="D378" s="488" t="s">
        <v>3674</v>
      </c>
      <c r="E378" s="488" t="s">
        <v>3713</v>
      </c>
      <c r="F378" s="488" t="s">
        <v>3116</v>
      </c>
      <c r="G378" s="489">
        <v>44012</v>
      </c>
      <c r="H378" s="489">
        <v>45106</v>
      </c>
    </row>
    <row r="379" spans="1:8" x14ac:dyDescent="0.25">
      <c r="A379" s="490">
        <v>376</v>
      </c>
      <c r="B379" s="490">
        <v>1561</v>
      </c>
      <c r="C379" s="490" t="s">
        <v>4163</v>
      </c>
      <c r="D379" s="490" t="s">
        <v>3674</v>
      </c>
      <c r="E379" s="490" t="s">
        <v>3731</v>
      </c>
      <c r="F379" s="490" t="s">
        <v>4164</v>
      </c>
      <c r="G379" s="491">
        <v>43048</v>
      </c>
      <c r="H379" s="491">
        <v>44143</v>
      </c>
    </row>
    <row r="380" spans="1:8" x14ac:dyDescent="0.25">
      <c r="A380" s="488">
        <v>377</v>
      </c>
      <c r="B380" s="488">
        <v>2216</v>
      </c>
      <c r="C380" s="488" t="s">
        <v>4165</v>
      </c>
      <c r="D380" s="488" t="s">
        <v>3674</v>
      </c>
      <c r="E380" s="488" t="s">
        <v>3731</v>
      </c>
      <c r="F380" s="488" t="s">
        <v>4164</v>
      </c>
      <c r="G380" s="489">
        <v>43059</v>
      </c>
      <c r="H380" s="489">
        <v>44154</v>
      </c>
    </row>
    <row r="381" spans="1:8" x14ac:dyDescent="0.25">
      <c r="A381" s="490">
        <v>378</v>
      </c>
      <c r="B381" s="490">
        <v>2215</v>
      </c>
      <c r="C381" s="490" t="s">
        <v>4166</v>
      </c>
      <c r="D381" s="490" t="s">
        <v>3674</v>
      </c>
      <c r="E381" s="490" t="s">
        <v>3731</v>
      </c>
      <c r="F381" s="490" t="s">
        <v>4164</v>
      </c>
      <c r="G381" s="491">
        <v>43059</v>
      </c>
      <c r="H381" s="491">
        <v>44154</v>
      </c>
    </row>
    <row r="382" spans="1:8" x14ac:dyDescent="0.25">
      <c r="A382" s="488">
        <v>379</v>
      </c>
      <c r="B382" s="488">
        <v>3433</v>
      </c>
      <c r="C382" s="488" t="s">
        <v>3644</v>
      </c>
      <c r="D382" s="488" t="s">
        <v>3674</v>
      </c>
      <c r="E382" s="488" t="s">
        <v>3713</v>
      </c>
      <c r="F382" s="488" t="s">
        <v>235</v>
      </c>
      <c r="G382" s="489">
        <v>44018</v>
      </c>
      <c r="H382" s="489">
        <v>45112</v>
      </c>
    </row>
    <row r="383" spans="1:8" x14ac:dyDescent="0.25">
      <c r="A383" s="490">
        <v>380</v>
      </c>
      <c r="B383" s="490">
        <v>3350</v>
      </c>
      <c r="C383" s="490" t="s">
        <v>3634</v>
      </c>
      <c r="D383" s="490" t="s">
        <v>3674</v>
      </c>
      <c r="E383" s="490" t="s">
        <v>3713</v>
      </c>
      <c r="F383" s="490" t="s">
        <v>3538</v>
      </c>
      <c r="G383" s="491">
        <v>44014</v>
      </c>
      <c r="H383" s="491">
        <v>45108</v>
      </c>
    </row>
    <row r="384" spans="1:8" x14ac:dyDescent="0.25">
      <c r="A384" s="488">
        <v>381</v>
      </c>
      <c r="B384" s="488">
        <v>684</v>
      </c>
      <c r="C384" s="488" t="s">
        <v>4167</v>
      </c>
      <c r="D384" s="488" t="s">
        <v>3674</v>
      </c>
      <c r="E384" s="488" t="s">
        <v>3713</v>
      </c>
      <c r="F384" s="488" t="s">
        <v>3481</v>
      </c>
      <c r="G384" s="489">
        <v>41449</v>
      </c>
      <c r="H384" s="489">
        <v>44736</v>
      </c>
    </row>
    <row r="385" spans="1:8" x14ac:dyDescent="0.25">
      <c r="A385" s="490">
        <v>382</v>
      </c>
      <c r="B385" s="490">
        <v>2214</v>
      </c>
      <c r="C385" s="490" t="s">
        <v>4168</v>
      </c>
      <c r="D385" s="490" t="s">
        <v>3674</v>
      </c>
      <c r="E385" s="490" t="s">
        <v>3731</v>
      </c>
      <c r="F385" s="490" t="s">
        <v>4164</v>
      </c>
      <c r="G385" s="491">
        <v>43059</v>
      </c>
      <c r="H385" s="491">
        <v>44154</v>
      </c>
    </row>
    <row r="386" spans="1:8" x14ac:dyDescent="0.25">
      <c r="A386" s="488">
        <v>383</v>
      </c>
      <c r="B386" s="488">
        <v>2082</v>
      </c>
      <c r="C386" s="488" t="s">
        <v>4169</v>
      </c>
      <c r="D386" s="488" t="s">
        <v>3674</v>
      </c>
      <c r="E386" s="488" t="s">
        <v>3713</v>
      </c>
      <c r="F386" s="488" t="s">
        <v>4170</v>
      </c>
      <c r="G386" s="489">
        <v>42864</v>
      </c>
      <c r="H386" s="489">
        <v>45054</v>
      </c>
    </row>
    <row r="387" spans="1:8" x14ac:dyDescent="0.25">
      <c r="A387" s="490">
        <v>384</v>
      </c>
      <c r="B387" s="490">
        <v>542</v>
      </c>
      <c r="C387" s="490" t="s">
        <v>4171</v>
      </c>
      <c r="D387" s="490" t="s">
        <v>3674</v>
      </c>
      <c r="E387" s="490" t="s">
        <v>3713</v>
      </c>
      <c r="F387" s="490" t="s">
        <v>69</v>
      </c>
      <c r="G387" s="491">
        <v>40814</v>
      </c>
      <c r="H387" s="491">
        <v>45197</v>
      </c>
    </row>
    <row r="388" spans="1:8" x14ac:dyDescent="0.25">
      <c r="A388" s="488">
        <v>385</v>
      </c>
      <c r="B388" s="488">
        <v>359</v>
      </c>
      <c r="C388" s="488" t="s">
        <v>4172</v>
      </c>
      <c r="D388" s="488" t="s">
        <v>3674</v>
      </c>
      <c r="E388" s="488" t="s">
        <v>3713</v>
      </c>
      <c r="F388" s="488" t="s">
        <v>102</v>
      </c>
      <c r="G388" s="489">
        <v>41295</v>
      </c>
      <c r="H388" s="489">
        <v>44539</v>
      </c>
    </row>
    <row r="389" spans="1:8" x14ac:dyDescent="0.25">
      <c r="A389" s="490">
        <v>386</v>
      </c>
      <c r="B389" s="490">
        <v>3043</v>
      </c>
      <c r="C389" s="490" t="s">
        <v>4173</v>
      </c>
      <c r="D389" s="490" t="s">
        <v>3674</v>
      </c>
      <c r="E389" s="490" t="s">
        <v>3713</v>
      </c>
      <c r="F389" s="490" t="s">
        <v>69</v>
      </c>
      <c r="G389" s="491">
        <v>43752</v>
      </c>
      <c r="H389" s="491">
        <v>44847</v>
      </c>
    </row>
    <row r="390" spans="1:8" x14ac:dyDescent="0.25">
      <c r="A390" s="488">
        <v>387</v>
      </c>
      <c r="B390" s="488">
        <v>363</v>
      </c>
      <c r="C390" s="488" t="s">
        <v>4174</v>
      </c>
      <c r="D390" s="488" t="s">
        <v>3674</v>
      </c>
      <c r="E390" s="488" t="s">
        <v>3713</v>
      </c>
      <c r="F390" s="488" t="s">
        <v>69</v>
      </c>
      <c r="G390" s="489">
        <v>40163</v>
      </c>
      <c r="H390" s="489">
        <v>44545</v>
      </c>
    </row>
    <row r="391" spans="1:8" x14ac:dyDescent="0.25">
      <c r="A391" s="490">
        <v>388</v>
      </c>
      <c r="B391" s="490">
        <v>3575</v>
      </c>
      <c r="C391" s="490" t="s">
        <v>3662</v>
      </c>
      <c r="D391" s="490" t="s">
        <v>3674</v>
      </c>
      <c r="E391" s="490" t="s">
        <v>3713</v>
      </c>
      <c r="F391" s="490" t="s">
        <v>3638</v>
      </c>
      <c r="G391" s="491">
        <v>43999</v>
      </c>
      <c r="H391" s="491">
        <v>45093</v>
      </c>
    </row>
    <row r="392" spans="1:8" x14ac:dyDescent="0.25">
      <c r="A392" s="488">
        <v>389</v>
      </c>
      <c r="B392" s="488">
        <v>3843</v>
      </c>
      <c r="C392" s="488" t="s">
        <v>3639</v>
      </c>
      <c r="D392" s="488" t="s">
        <v>3674</v>
      </c>
      <c r="E392" s="488" t="s">
        <v>3713</v>
      </c>
      <c r="F392" s="488" t="s">
        <v>282</v>
      </c>
      <c r="G392" s="489">
        <v>44152</v>
      </c>
      <c r="H392" s="489">
        <v>45246</v>
      </c>
    </row>
    <row r="393" spans="1:8" x14ac:dyDescent="0.25">
      <c r="A393" s="490">
        <v>390</v>
      </c>
      <c r="B393" s="490">
        <v>2217</v>
      </c>
      <c r="C393" s="490" t="s">
        <v>4175</v>
      </c>
      <c r="D393" s="490" t="s">
        <v>3674</v>
      </c>
      <c r="E393" s="490" t="s">
        <v>3713</v>
      </c>
      <c r="F393" s="490" t="s">
        <v>4079</v>
      </c>
      <c r="G393" s="491">
        <v>43045</v>
      </c>
      <c r="H393" s="491">
        <v>44140</v>
      </c>
    </row>
    <row r="394" spans="1:8" x14ac:dyDescent="0.25">
      <c r="A394" s="488">
        <v>391</v>
      </c>
      <c r="B394" s="488">
        <v>3508</v>
      </c>
      <c r="C394" s="488" t="s">
        <v>3601</v>
      </c>
      <c r="D394" s="488" t="s">
        <v>3674</v>
      </c>
      <c r="E394" s="488" t="s">
        <v>3713</v>
      </c>
      <c r="F394" s="488" t="s">
        <v>3313</v>
      </c>
      <c r="G394" s="489">
        <v>43993</v>
      </c>
      <c r="H394" s="489">
        <v>45087</v>
      </c>
    </row>
    <row r="395" spans="1:8" x14ac:dyDescent="0.25">
      <c r="A395" s="490">
        <v>392</v>
      </c>
      <c r="B395" s="490">
        <v>3275</v>
      </c>
      <c r="C395" s="490" t="s">
        <v>3482</v>
      </c>
      <c r="D395" s="490" t="s">
        <v>3674</v>
      </c>
      <c r="E395" s="490" t="s">
        <v>3713</v>
      </c>
      <c r="F395" s="490" t="s">
        <v>295</v>
      </c>
      <c r="G395" s="491">
        <v>43986</v>
      </c>
      <c r="H395" s="491">
        <v>45080</v>
      </c>
    </row>
    <row r="396" spans="1:8" x14ac:dyDescent="0.25">
      <c r="A396" s="488">
        <v>393</v>
      </c>
      <c r="B396" s="488">
        <v>3535</v>
      </c>
      <c r="C396" s="488" t="s">
        <v>1871</v>
      </c>
      <c r="D396" s="488" t="s">
        <v>3674</v>
      </c>
      <c r="E396" s="488" t="s">
        <v>3713</v>
      </c>
      <c r="F396" s="488" t="s">
        <v>202</v>
      </c>
      <c r="G396" s="489">
        <v>43984</v>
      </c>
      <c r="H396" s="489">
        <v>45078</v>
      </c>
    </row>
    <row r="397" spans="1:8" x14ac:dyDescent="0.25">
      <c r="A397" s="490">
        <v>394</v>
      </c>
      <c r="B397" s="490">
        <v>3522</v>
      </c>
      <c r="C397" s="490" t="s">
        <v>3544</v>
      </c>
      <c r="D397" s="490" t="s">
        <v>3674</v>
      </c>
      <c r="E397" s="490" t="s">
        <v>3713</v>
      </c>
      <c r="F397" s="490" t="s">
        <v>202</v>
      </c>
      <c r="G397" s="491">
        <v>43984</v>
      </c>
      <c r="H397" s="491">
        <v>45078</v>
      </c>
    </row>
    <row r="398" spans="1:8" x14ac:dyDescent="0.25">
      <c r="A398" s="488">
        <v>395</v>
      </c>
      <c r="B398" s="488">
        <v>3530</v>
      </c>
      <c r="C398" s="488" t="s">
        <v>3574</v>
      </c>
      <c r="D398" s="488" t="s">
        <v>3674</v>
      </c>
      <c r="E398" s="488" t="s">
        <v>3713</v>
      </c>
      <c r="F398" s="488" t="s">
        <v>237</v>
      </c>
      <c r="G398" s="489">
        <v>43977</v>
      </c>
      <c r="H398" s="489">
        <v>45071</v>
      </c>
    </row>
    <row r="399" spans="1:8" x14ac:dyDescent="0.25">
      <c r="A399" s="490">
        <v>396</v>
      </c>
      <c r="B399" s="490">
        <v>1550</v>
      </c>
      <c r="C399" s="490" t="s">
        <v>4176</v>
      </c>
      <c r="D399" s="490" t="s">
        <v>3674</v>
      </c>
      <c r="E399" s="490" t="s">
        <v>3713</v>
      </c>
      <c r="F399" s="490" t="s">
        <v>4177</v>
      </c>
      <c r="G399" s="491">
        <v>42440</v>
      </c>
      <c r="H399" s="491">
        <v>44630</v>
      </c>
    </row>
    <row r="400" spans="1:8" x14ac:dyDescent="0.25">
      <c r="A400" s="488">
        <v>397</v>
      </c>
      <c r="B400" s="488">
        <v>3506</v>
      </c>
      <c r="C400" s="488" t="s">
        <v>3657</v>
      </c>
      <c r="D400" s="488" t="s">
        <v>3674</v>
      </c>
      <c r="E400" s="488" t="s">
        <v>3713</v>
      </c>
      <c r="F400" s="488" t="s">
        <v>226</v>
      </c>
      <c r="G400" s="489">
        <v>43965</v>
      </c>
      <c r="H400" s="489">
        <v>45059</v>
      </c>
    </row>
    <row r="401" spans="1:8" x14ac:dyDescent="0.25">
      <c r="A401" s="490">
        <v>398</v>
      </c>
      <c r="B401" s="490">
        <v>3380</v>
      </c>
      <c r="C401" s="490" t="s">
        <v>3499</v>
      </c>
      <c r="D401" s="490" t="s">
        <v>3674</v>
      </c>
      <c r="E401" s="490" t="s">
        <v>3713</v>
      </c>
      <c r="F401" s="490" t="s">
        <v>3500</v>
      </c>
      <c r="G401" s="491">
        <v>43965</v>
      </c>
      <c r="H401" s="491">
        <v>45059</v>
      </c>
    </row>
    <row r="402" spans="1:8" x14ac:dyDescent="0.25">
      <c r="A402" s="488">
        <v>399</v>
      </c>
      <c r="B402" s="488">
        <v>2865</v>
      </c>
      <c r="C402" s="488" t="s">
        <v>4178</v>
      </c>
      <c r="D402" s="488" t="s">
        <v>3674</v>
      </c>
      <c r="E402" s="488" t="s">
        <v>3713</v>
      </c>
      <c r="F402" s="488" t="s">
        <v>309</v>
      </c>
      <c r="G402" s="489">
        <v>43600</v>
      </c>
      <c r="H402" s="489">
        <v>44695</v>
      </c>
    </row>
    <row r="403" spans="1:8" x14ac:dyDescent="0.25">
      <c r="A403" s="490">
        <v>400</v>
      </c>
      <c r="B403" s="490">
        <v>2881</v>
      </c>
      <c r="C403" s="490" t="s">
        <v>4179</v>
      </c>
      <c r="D403" s="490" t="s">
        <v>3674</v>
      </c>
      <c r="E403" s="490" t="s">
        <v>3713</v>
      </c>
      <c r="F403" s="490" t="s">
        <v>3093</v>
      </c>
      <c r="G403" s="491">
        <v>43591</v>
      </c>
      <c r="H403" s="491">
        <v>44686</v>
      </c>
    </row>
    <row r="404" spans="1:8" x14ac:dyDescent="0.25">
      <c r="A404" s="488">
        <v>401</v>
      </c>
      <c r="B404" s="488">
        <v>2997</v>
      </c>
      <c r="C404" s="488" t="s">
        <v>1852</v>
      </c>
      <c r="D404" s="488" t="s">
        <v>3674</v>
      </c>
      <c r="E404" s="488" t="s">
        <v>3713</v>
      </c>
      <c r="F404" s="488" t="s">
        <v>458</v>
      </c>
      <c r="G404" s="489">
        <v>43805</v>
      </c>
      <c r="H404" s="489">
        <v>44900</v>
      </c>
    </row>
    <row r="405" spans="1:8" x14ac:dyDescent="0.25">
      <c r="A405" s="490">
        <v>402</v>
      </c>
      <c r="B405" s="490">
        <v>3008</v>
      </c>
      <c r="C405" s="490" t="s">
        <v>4180</v>
      </c>
      <c r="D405" s="490" t="s">
        <v>3674</v>
      </c>
      <c r="E405" s="490" t="s">
        <v>3713</v>
      </c>
      <c r="F405" s="490" t="s">
        <v>322</v>
      </c>
      <c r="G405" s="491">
        <v>43790</v>
      </c>
      <c r="H405" s="491">
        <v>44885</v>
      </c>
    </row>
    <row r="406" spans="1:8" x14ac:dyDescent="0.25">
      <c r="A406" s="488">
        <v>403</v>
      </c>
      <c r="B406" s="488">
        <v>3089</v>
      </c>
      <c r="C406" s="488" t="s">
        <v>4181</v>
      </c>
      <c r="D406" s="488" t="s">
        <v>3674</v>
      </c>
      <c r="E406" s="488" t="s">
        <v>3713</v>
      </c>
      <c r="F406" s="488" t="s">
        <v>355</v>
      </c>
      <c r="G406" s="489">
        <v>43773</v>
      </c>
      <c r="H406" s="489">
        <v>44868</v>
      </c>
    </row>
    <row r="407" spans="1:8" x14ac:dyDescent="0.25">
      <c r="A407" s="490">
        <v>404</v>
      </c>
      <c r="B407" s="490">
        <v>2340</v>
      </c>
      <c r="C407" s="490" t="s">
        <v>4182</v>
      </c>
      <c r="D407" s="490" t="s">
        <v>3674</v>
      </c>
      <c r="E407" s="490" t="s">
        <v>3713</v>
      </c>
      <c r="F407" s="490" t="s">
        <v>458</v>
      </c>
      <c r="G407" s="491">
        <v>43340</v>
      </c>
      <c r="H407" s="491">
        <v>44435</v>
      </c>
    </row>
    <row r="408" spans="1:8" x14ac:dyDescent="0.25">
      <c r="A408" s="488">
        <v>405</v>
      </c>
      <c r="B408" s="488">
        <v>3276</v>
      </c>
      <c r="C408" s="488" t="s">
        <v>3484</v>
      </c>
      <c r="D408" s="488" t="s">
        <v>3674</v>
      </c>
      <c r="E408" s="488" t="s">
        <v>3713</v>
      </c>
      <c r="F408" s="488" t="s">
        <v>295</v>
      </c>
      <c r="G408" s="489">
        <v>43879</v>
      </c>
      <c r="H408" s="489">
        <v>44974</v>
      </c>
    </row>
    <row r="409" spans="1:8" x14ac:dyDescent="0.25">
      <c r="A409" s="490">
        <v>406</v>
      </c>
      <c r="B409" s="490">
        <v>3220</v>
      </c>
      <c r="C409" s="490" t="s">
        <v>4183</v>
      </c>
      <c r="D409" s="490" t="s">
        <v>3674</v>
      </c>
      <c r="E409" s="490" t="s">
        <v>3713</v>
      </c>
      <c r="F409" s="490" t="s">
        <v>650</v>
      </c>
      <c r="G409" s="491">
        <v>43819</v>
      </c>
      <c r="H409" s="491">
        <v>44914</v>
      </c>
    </row>
    <row r="410" spans="1:8" x14ac:dyDescent="0.25">
      <c r="A410" s="488">
        <v>407</v>
      </c>
      <c r="B410" s="488">
        <v>3532</v>
      </c>
      <c r="C410" s="488" t="s">
        <v>3478</v>
      </c>
      <c r="D410" s="488" t="s">
        <v>3674</v>
      </c>
      <c r="E410" s="488" t="s">
        <v>3713</v>
      </c>
      <c r="F410" s="488" t="s">
        <v>3479</v>
      </c>
      <c r="G410" s="489">
        <v>43927</v>
      </c>
      <c r="H410" s="489">
        <v>45021</v>
      </c>
    </row>
    <row r="411" spans="1:8" x14ac:dyDescent="0.25">
      <c r="A411" s="490">
        <v>408</v>
      </c>
      <c r="B411" s="490">
        <v>3439</v>
      </c>
      <c r="C411" s="490" t="s">
        <v>3570</v>
      </c>
      <c r="D411" s="490" t="s">
        <v>3674</v>
      </c>
      <c r="E411" s="490" t="s">
        <v>3713</v>
      </c>
      <c r="F411" s="490" t="s">
        <v>3571</v>
      </c>
      <c r="G411" s="491">
        <v>43957</v>
      </c>
      <c r="H411" s="491">
        <v>45051</v>
      </c>
    </row>
    <row r="412" spans="1:8" x14ac:dyDescent="0.25">
      <c r="A412" s="488">
        <v>409</v>
      </c>
      <c r="B412" s="488">
        <v>666</v>
      </c>
      <c r="C412" s="488" t="s">
        <v>4184</v>
      </c>
      <c r="D412" s="488" t="s">
        <v>3674</v>
      </c>
      <c r="E412" s="488" t="s">
        <v>3713</v>
      </c>
      <c r="F412" s="488" t="s">
        <v>4185</v>
      </c>
      <c r="G412" s="489">
        <v>42558</v>
      </c>
      <c r="H412" s="489">
        <v>44520</v>
      </c>
    </row>
    <row r="413" spans="1:8" x14ac:dyDescent="0.25">
      <c r="A413" s="490">
        <v>410</v>
      </c>
      <c r="B413" s="490">
        <v>3202</v>
      </c>
      <c r="C413" s="490" t="s">
        <v>4186</v>
      </c>
      <c r="D413" s="490" t="s">
        <v>3674</v>
      </c>
      <c r="E413" s="490" t="s">
        <v>3713</v>
      </c>
      <c r="F413" s="490" t="s">
        <v>4187</v>
      </c>
      <c r="G413" s="491">
        <v>43812</v>
      </c>
      <c r="H413" s="491">
        <v>44907</v>
      </c>
    </row>
    <row r="414" spans="1:8" x14ac:dyDescent="0.25">
      <c r="A414" s="488">
        <v>411</v>
      </c>
      <c r="B414" s="488">
        <v>679</v>
      </c>
      <c r="C414" s="488" t="s">
        <v>3450</v>
      </c>
      <c r="D414" s="488" t="s">
        <v>3674</v>
      </c>
      <c r="E414" s="488" t="s">
        <v>3713</v>
      </c>
      <c r="F414" s="488" t="s">
        <v>3616</v>
      </c>
      <c r="G414" s="489">
        <v>41400</v>
      </c>
      <c r="H414" s="489">
        <v>44687</v>
      </c>
    </row>
    <row r="415" spans="1:8" x14ac:dyDescent="0.25">
      <c r="A415" s="490">
        <v>412</v>
      </c>
      <c r="B415" s="490">
        <v>341</v>
      </c>
      <c r="C415" s="490" t="s">
        <v>4188</v>
      </c>
      <c r="D415" s="490" t="s">
        <v>3674</v>
      </c>
      <c r="E415" s="490" t="s">
        <v>3713</v>
      </c>
      <c r="F415" s="490" t="s">
        <v>4156</v>
      </c>
      <c r="G415" s="491">
        <v>40066</v>
      </c>
      <c r="H415" s="491">
        <v>44449</v>
      </c>
    </row>
    <row r="416" spans="1:8" x14ac:dyDescent="0.25">
      <c r="A416" s="488">
        <v>413</v>
      </c>
      <c r="B416" s="488">
        <v>3074</v>
      </c>
      <c r="C416" s="488" t="s">
        <v>3489</v>
      </c>
      <c r="D416" s="488" t="s">
        <v>3674</v>
      </c>
      <c r="E416" s="488" t="s">
        <v>3713</v>
      </c>
      <c r="F416" s="488" t="s">
        <v>3490</v>
      </c>
      <c r="G416" s="489">
        <v>43846</v>
      </c>
      <c r="H416" s="489">
        <v>44941</v>
      </c>
    </row>
    <row r="417" spans="1:8" x14ac:dyDescent="0.25">
      <c r="A417" s="490">
        <v>414</v>
      </c>
      <c r="B417" s="490">
        <v>2312</v>
      </c>
      <c r="C417" s="490" t="s">
        <v>4189</v>
      </c>
      <c r="D417" s="490" t="s">
        <v>3674</v>
      </c>
      <c r="E417" s="490" t="s">
        <v>3713</v>
      </c>
      <c r="F417" s="490" t="s">
        <v>174</v>
      </c>
      <c r="G417" s="491">
        <v>43277</v>
      </c>
      <c r="H417" s="491">
        <v>44372</v>
      </c>
    </row>
    <row r="418" spans="1:8" x14ac:dyDescent="0.25">
      <c r="A418" s="488">
        <v>415</v>
      </c>
      <c r="B418" s="488">
        <v>215</v>
      </c>
      <c r="C418" s="488" t="s">
        <v>4190</v>
      </c>
      <c r="D418" s="488" t="s">
        <v>3674</v>
      </c>
      <c r="E418" s="488" t="s">
        <v>3731</v>
      </c>
      <c r="F418" s="488" t="s">
        <v>4191</v>
      </c>
      <c r="G418" s="489">
        <v>39455</v>
      </c>
      <c r="H418" s="489">
        <v>43838</v>
      </c>
    </row>
    <row r="419" spans="1:8" x14ac:dyDescent="0.25">
      <c r="A419" s="490">
        <v>416</v>
      </c>
      <c r="B419" s="490">
        <v>1537</v>
      </c>
      <c r="C419" s="490" t="s">
        <v>4192</v>
      </c>
      <c r="D419" s="490" t="s">
        <v>3674</v>
      </c>
      <c r="E419" s="490" t="s">
        <v>3731</v>
      </c>
      <c r="F419" s="490" t="s">
        <v>4193</v>
      </c>
      <c r="G419" s="491">
        <v>42741</v>
      </c>
      <c r="H419" s="491">
        <v>43835</v>
      </c>
    </row>
    <row r="420" spans="1:8" x14ac:dyDescent="0.25">
      <c r="A420" s="488">
        <v>417</v>
      </c>
      <c r="B420" s="488">
        <v>1546</v>
      </c>
      <c r="C420" s="488" t="s">
        <v>4194</v>
      </c>
      <c r="D420" s="488" t="s">
        <v>3674</v>
      </c>
      <c r="E420" s="488" t="s">
        <v>3731</v>
      </c>
      <c r="F420" s="488" t="s">
        <v>4193</v>
      </c>
      <c r="G420" s="489">
        <v>42741</v>
      </c>
      <c r="H420" s="489">
        <v>43835</v>
      </c>
    </row>
    <row r="421" spans="1:8" x14ac:dyDescent="0.25">
      <c r="A421" s="490">
        <v>418</v>
      </c>
      <c r="B421" s="490">
        <v>3488</v>
      </c>
      <c r="C421" s="490" t="s">
        <v>3557</v>
      </c>
      <c r="D421" s="490" t="s">
        <v>3674</v>
      </c>
      <c r="E421" s="490" t="s">
        <v>3713</v>
      </c>
      <c r="F421" s="490" t="s">
        <v>3558</v>
      </c>
      <c r="G421" s="491">
        <v>43945</v>
      </c>
      <c r="H421" s="491">
        <v>45039</v>
      </c>
    </row>
    <row r="422" spans="1:8" x14ac:dyDescent="0.25">
      <c r="A422" s="488">
        <v>419</v>
      </c>
      <c r="B422" s="488">
        <v>2843</v>
      </c>
      <c r="C422" s="488" t="s">
        <v>3455</v>
      </c>
      <c r="D422" s="488" t="s">
        <v>3674</v>
      </c>
      <c r="E422" s="488" t="s">
        <v>3713</v>
      </c>
      <c r="F422" s="488" t="s">
        <v>3456</v>
      </c>
      <c r="G422" s="489">
        <v>43941</v>
      </c>
      <c r="H422" s="489">
        <v>45035</v>
      </c>
    </row>
    <row r="423" spans="1:8" x14ac:dyDescent="0.25">
      <c r="A423" s="490">
        <v>420</v>
      </c>
      <c r="B423" s="490">
        <v>2878</v>
      </c>
      <c r="C423" s="490" t="s">
        <v>3658</v>
      </c>
      <c r="D423" s="490" t="s">
        <v>3674</v>
      </c>
      <c r="E423" s="490" t="s">
        <v>3713</v>
      </c>
      <c r="F423" s="490" t="s">
        <v>3659</v>
      </c>
      <c r="G423" s="491">
        <v>43943</v>
      </c>
      <c r="H423" s="491">
        <v>45037</v>
      </c>
    </row>
    <row r="424" spans="1:8" x14ac:dyDescent="0.25">
      <c r="A424" s="488">
        <v>421</v>
      </c>
      <c r="B424" s="488">
        <v>3351</v>
      </c>
      <c r="C424" s="488" t="s">
        <v>3427</v>
      </c>
      <c r="D424" s="488" t="s">
        <v>3674</v>
      </c>
      <c r="E424" s="488" t="s">
        <v>3713</v>
      </c>
      <c r="F424" s="488" t="s">
        <v>3428</v>
      </c>
      <c r="G424" s="489">
        <v>43896</v>
      </c>
      <c r="H424" s="489">
        <v>44990</v>
      </c>
    </row>
    <row r="425" spans="1:8" x14ac:dyDescent="0.25">
      <c r="A425" s="490">
        <v>422</v>
      </c>
      <c r="B425" s="490">
        <v>2923</v>
      </c>
      <c r="C425" s="490" t="s">
        <v>3654</v>
      </c>
      <c r="D425" s="490" t="s">
        <v>3674</v>
      </c>
      <c r="E425" s="490" t="s">
        <v>3713</v>
      </c>
      <c r="F425" s="490" t="s">
        <v>306</v>
      </c>
      <c r="G425" s="491">
        <v>43941</v>
      </c>
      <c r="H425" s="491">
        <v>45035</v>
      </c>
    </row>
    <row r="426" spans="1:8" x14ac:dyDescent="0.25">
      <c r="A426" s="488">
        <v>423</v>
      </c>
      <c r="B426" s="488">
        <v>3430</v>
      </c>
      <c r="C426" s="488" t="s">
        <v>1864</v>
      </c>
      <c r="D426" s="488" t="s">
        <v>3674</v>
      </c>
      <c r="E426" s="488" t="s">
        <v>3713</v>
      </c>
      <c r="F426" s="488" t="s">
        <v>3673</v>
      </c>
      <c r="G426" s="489">
        <v>43957</v>
      </c>
      <c r="H426" s="489">
        <v>45051</v>
      </c>
    </row>
    <row r="427" spans="1:8" x14ac:dyDescent="0.25">
      <c r="A427" s="490">
        <v>424</v>
      </c>
      <c r="B427" s="490">
        <v>1579</v>
      </c>
      <c r="C427" s="490" t="s">
        <v>4195</v>
      </c>
      <c r="D427" s="490" t="s">
        <v>3674</v>
      </c>
      <c r="E427" s="490" t="s">
        <v>3731</v>
      </c>
      <c r="F427" s="490" t="s">
        <v>127</v>
      </c>
      <c r="G427" s="491">
        <v>42748</v>
      </c>
      <c r="H427" s="491">
        <v>43842</v>
      </c>
    </row>
    <row r="428" spans="1:8" x14ac:dyDescent="0.25">
      <c r="A428" s="488">
        <v>425</v>
      </c>
      <c r="B428" s="488">
        <v>1598</v>
      </c>
      <c r="C428" s="488" t="s">
        <v>1851</v>
      </c>
      <c r="D428" s="488" t="s">
        <v>3674</v>
      </c>
      <c r="E428" s="488" t="s">
        <v>3713</v>
      </c>
      <c r="F428" s="488" t="s">
        <v>156</v>
      </c>
      <c r="G428" s="489">
        <v>42926</v>
      </c>
      <c r="H428" s="489">
        <v>45116</v>
      </c>
    </row>
    <row r="429" spans="1:8" x14ac:dyDescent="0.25">
      <c r="A429" s="490">
        <v>426</v>
      </c>
      <c r="B429" s="490">
        <v>1800</v>
      </c>
      <c r="C429" s="490" t="s">
        <v>4196</v>
      </c>
      <c r="D429" s="490" t="s">
        <v>3674</v>
      </c>
      <c r="E429" s="490" t="s">
        <v>3713</v>
      </c>
      <c r="F429" s="490" t="s">
        <v>156</v>
      </c>
      <c r="G429" s="491">
        <v>42926</v>
      </c>
      <c r="H429" s="491">
        <v>45116</v>
      </c>
    </row>
    <row r="430" spans="1:8" x14ac:dyDescent="0.25">
      <c r="A430" s="488">
        <v>427</v>
      </c>
      <c r="B430" s="488">
        <v>677</v>
      </c>
      <c r="C430" s="488" t="s">
        <v>4197</v>
      </c>
      <c r="D430" s="488" t="s">
        <v>3674</v>
      </c>
      <c r="E430" s="488" t="s">
        <v>3713</v>
      </c>
      <c r="F430" s="488" t="s">
        <v>78</v>
      </c>
      <c r="G430" s="489">
        <v>41400</v>
      </c>
      <c r="H430" s="489">
        <v>44687</v>
      </c>
    </row>
    <row r="431" spans="1:8" x14ac:dyDescent="0.25">
      <c r="A431" s="490">
        <v>428</v>
      </c>
      <c r="B431" s="490">
        <v>3185</v>
      </c>
      <c r="C431" s="490" t="s">
        <v>3622</v>
      </c>
      <c r="D431" s="490" t="s">
        <v>3674</v>
      </c>
      <c r="E431" s="490" t="s">
        <v>3713</v>
      </c>
      <c r="F431" s="490" t="s">
        <v>3623</v>
      </c>
      <c r="G431" s="491">
        <v>43836</v>
      </c>
      <c r="H431" s="491">
        <v>44931</v>
      </c>
    </row>
    <row r="432" spans="1:8" x14ac:dyDescent="0.25">
      <c r="A432" s="488">
        <v>429</v>
      </c>
      <c r="B432" s="488">
        <v>3804</v>
      </c>
      <c r="C432" s="488" t="s">
        <v>3630</v>
      </c>
      <c r="D432" s="488" t="s">
        <v>3674</v>
      </c>
      <c r="E432" s="488" t="s">
        <v>3713</v>
      </c>
      <c r="F432" s="488" t="s">
        <v>223</v>
      </c>
      <c r="G432" s="489">
        <v>44195</v>
      </c>
      <c r="H432" s="489">
        <v>45289</v>
      </c>
    </row>
    <row r="433" spans="1:8" x14ac:dyDescent="0.25">
      <c r="A433" s="490">
        <v>430</v>
      </c>
      <c r="B433" s="490">
        <v>1555</v>
      </c>
      <c r="C433" s="490" t="s">
        <v>4198</v>
      </c>
      <c r="D433" s="490" t="s">
        <v>3674</v>
      </c>
      <c r="E433" s="490" t="s">
        <v>3713</v>
      </c>
      <c r="F433" s="490" t="s">
        <v>122</v>
      </c>
      <c r="G433" s="491">
        <v>42873</v>
      </c>
      <c r="H433" s="491">
        <v>45063</v>
      </c>
    </row>
    <row r="434" spans="1:8" x14ac:dyDescent="0.25">
      <c r="A434" s="488">
        <v>431</v>
      </c>
      <c r="B434" s="488">
        <v>459</v>
      </c>
      <c r="C434" s="488" t="s">
        <v>4199</v>
      </c>
      <c r="D434" s="488" t="s">
        <v>3674</v>
      </c>
      <c r="E434" s="488" t="s">
        <v>3731</v>
      </c>
      <c r="F434" s="488" t="s">
        <v>4200</v>
      </c>
      <c r="G434" s="489">
        <v>43033</v>
      </c>
      <c r="H434" s="489">
        <v>44029</v>
      </c>
    </row>
    <row r="435" spans="1:8" x14ac:dyDescent="0.25">
      <c r="A435" s="490">
        <v>432</v>
      </c>
      <c r="B435" s="490">
        <v>1566</v>
      </c>
      <c r="C435" s="490" t="s">
        <v>4201</v>
      </c>
      <c r="D435" s="490" t="s">
        <v>3674</v>
      </c>
      <c r="E435" s="490" t="s">
        <v>3713</v>
      </c>
      <c r="F435" s="490" t="s">
        <v>65</v>
      </c>
      <c r="G435" s="491">
        <v>42767</v>
      </c>
      <c r="H435" s="491">
        <v>44958</v>
      </c>
    </row>
    <row r="436" spans="1:8" x14ac:dyDescent="0.25">
      <c r="A436" s="488">
        <v>433</v>
      </c>
      <c r="B436" s="488">
        <v>1604</v>
      </c>
      <c r="C436" s="488" t="s">
        <v>4202</v>
      </c>
      <c r="D436" s="488" t="s">
        <v>3674</v>
      </c>
      <c r="E436" s="488" t="s">
        <v>3713</v>
      </c>
      <c r="F436" s="488" t="s">
        <v>156</v>
      </c>
      <c r="G436" s="489">
        <v>42767</v>
      </c>
      <c r="H436" s="489">
        <v>43861</v>
      </c>
    </row>
    <row r="437" spans="1:8" x14ac:dyDescent="0.25">
      <c r="A437" s="490">
        <v>434</v>
      </c>
      <c r="B437" s="490">
        <v>2253</v>
      </c>
      <c r="C437" s="490" t="s">
        <v>4203</v>
      </c>
      <c r="D437" s="490" t="s">
        <v>3674</v>
      </c>
      <c r="E437" s="490" t="s">
        <v>3731</v>
      </c>
      <c r="F437" s="490" t="s">
        <v>3916</v>
      </c>
      <c r="G437" s="491">
        <v>43087</v>
      </c>
      <c r="H437" s="491">
        <v>44182</v>
      </c>
    </row>
    <row r="438" spans="1:8" x14ac:dyDescent="0.25">
      <c r="A438" s="488">
        <v>435</v>
      </c>
      <c r="B438" s="488">
        <v>3470</v>
      </c>
      <c r="C438" s="488" t="s">
        <v>4204</v>
      </c>
      <c r="D438" s="488" t="s">
        <v>3674</v>
      </c>
      <c r="E438" s="488" t="s">
        <v>3731</v>
      </c>
      <c r="F438" s="488" t="s">
        <v>4205</v>
      </c>
      <c r="G438" s="489">
        <v>43931</v>
      </c>
      <c r="H438" s="489">
        <v>45025</v>
      </c>
    </row>
    <row r="439" spans="1:8" x14ac:dyDescent="0.25">
      <c r="A439" s="490">
        <v>436</v>
      </c>
      <c r="B439" s="490">
        <v>3762</v>
      </c>
      <c r="C439" s="490" t="s">
        <v>3596</v>
      </c>
      <c r="D439" s="490" t="s">
        <v>3674</v>
      </c>
      <c r="E439" s="490" t="s">
        <v>3713</v>
      </c>
      <c r="F439" s="490" t="s">
        <v>69</v>
      </c>
      <c r="G439" s="491">
        <v>44124</v>
      </c>
      <c r="H439" s="491">
        <v>45218</v>
      </c>
    </row>
    <row r="440" spans="1:8" x14ac:dyDescent="0.25">
      <c r="A440" s="488">
        <v>437</v>
      </c>
      <c r="B440" s="488">
        <v>2367</v>
      </c>
      <c r="C440" s="488" t="s">
        <v>4206</v>
      </c>
      <c r="D440" s="488" t="s">
        <v>3674</v>
      </c>
      <c r="E440" s="488" t="s">
        <v>3713</v>
      </c>
      <c r="F440" s="488" t="s">
        <v>222</v>
      </c>
      <c r="G440" s="489">
        <v>42922</v>
      </c>
      <c r="H440" s="489">
        <v>45112</v>
      </c>
    </row>
    <row r="441" spans="1:8" x14ac:dyDescent="0.25">
      <c r="A441" s="490">
        <v>438</v>
      </c>
      <c r="B441" s="490">
        <v>1609</v>
      </c>
      <c r="C441" s="490" t="s">
        <v>4207</v>
      </c>
      <c r="D441" s="490" t="s">
        <v>3674</v>
      </c>
      <c r="E441" s="490" t="s">
        <v>3713</v>
      </c>
      <c r="F441" s="490" t="s">
        <v>4208</v>
      </c>
      <c r="G441" s="491">
        <v>42712</v>
      </c>
      <c r="H441" s="491">
        <v>44902</v>
      </c>
    </row>
    <row r="442" spans="1:8" x14ac:dyDescent="0.25">
      <c r="A442" s="488">
        <v>439</v>
      </c>
      <c r="B442" s="488">
        <v>1556</v>
      </c>
      <c r="C442" s="488" t="s">
        <v>4209</v>
      </c>
      <c r="D442" s="488" t="s">
        <v>3674</v>
      </c>
      <c r="E442" s="488" t="s">
        <v>3713</v>
      </c>
      <c r="F442" s="488" t="s">
        <v>122</v>
      </c>
      <c r="G442" s="489">
        <v>42873</v>
      </c>
      <c r="H442" s="489">
        <v>43968</v>
      </c>
    </row>
    <row r="443" spans="1:8" x14ac:dyDescent="0.25">
      <c r="A443" s="490">
        <v>440</v>
      </c>
      <c r="B443" s="490">
        <v>2370</v>
      </c>
      <c r="C443" s="490" t="s">
        <v>4210</v>
      </c>
      <c r="D443" s="490" t="s">
        <v>3674</v>
      </c>
      <c r="E443" s="490" t="s">
        <v>3731</v>
      </c>
      <c r="F443" s="490" t="s">
        <v>4211</v>
      </c>
      <c r="G443" s="491">
        <v>43042</v>
      </c>
      <c r="H443" s="491">
        <v>44137</v>
      </c>
    </row>
    <row r="444" spans="1:8" x14ac:dyDescent="0.25">
      <c r="A444" s="488">
        <v>441</v>
      </c>
      <c r="B444" s="488">
        <v>3728</v>
      </c>
      <c r="C444" s="488" t="s">
        <v>3507</v>
      </c>
      <c r="D444" s="488" t="s">
        <v>3674</v>
      </c>
      <c r="E444" s="488" t="s">
        <v>3713</v>
      </c>
      <c r="F444" s="488" t="s">
        <v>4212</v>
      </c>
      <c r="G444" s="489">
        <v>44195</v>
      </c>
      <c r="H444" s="489">
        <v>45289</v>
      </c>
    </row>
    <row r="445" spans="1:8" x14ac:dyDescent="0.25">
      <c r="A445" s="490">
        <v>442</v>
      </c>
      <c r="B445" s="490">
        <v>2903</v>
      </c>
      <c r="C445" s="490" t="s">
        <v>3615</v>
      </c>
      <c r="D445" s="490" t="s">
        <v>3674</v>
      </c>
      <c r="E445" s="490" t="s">
        <v>3713</v>
      </c>
      <c r="F445" s="490" t="s">
        <v>3616</v>
      </c>
      <c r="G445" s="491">
        <v>43879</v>
      </c>
      <c r="H445" s="491">
        <v>44974</v>
      </c>
    </row>
    <row r="446" spans="1:8" x14ac:dyDescent="0.25">
      <c r="A446" s="488">
        <v>443</v>
      </c>
      <c r="B446" s="488">
        <v>2821</v>
      </c>
      <c r="C446" s="488" t="s">
        <v>4071</v>
      </c>
      <c r="D446" s="488" t="s">
        <v>3674</v>
      </c>
      <c r="E446" s="488" t="s">
        <v>3731</v>
      </c>
      <c r="F446" s="488" t="s">
        <v>4213</v>
      </c>
      <c r="G446" s="489">
        <v>43529</v>
      </c>
      <c r="H446" s="489">
        <v>44624</v>
      </c>
    </row>
    <row r="447" spans="1:8" x14ac:dyDescent="0.25">
      <c r="A447" s="490">
        <v>444</v>
      </c>
      <c r="B447" s="490">
        <v>1540</v>
      </c>
      <c r="C447" s="490" t="s">
        <v>4214</v>
      </c>
      <c r="D447" s="490" t="s">
        <v>3674</v>
      </c>
      <c r="E447" s="490" t="s">
        <v>3713</v>
      </c>
      <c r="F447" s="490" t="s">
        <v>4048</v>
      </c>
      <c r="G447" s="491">
        <v>42747</v>
      </c>
      <c r="H447" s="491">
        <v>44937</v>
      </c>
    </row>
    <row r="448" spans="1:8" x14ac:dyDescent="0.25">
      <c r="A448" s="488">
        <v>445</v>
      </c>
      <c r="B448" s="488">
        <v>1017</v>
      </c>
      <c r="C448" s="488" t="s">
        <v>4215</v>
      </c>
      <c r="D448" s="488" t="s">
        <v>3674</v>
      </c>
      <c r="E448" s="488" t="s">
        <v>3713</v>
      </c>
      <c r="F448" s="488" t="s">
        <v>169</v>
      </c>
      <c r="G448" s="489">
        <v>41752</v>
      </c>
      <c r="H448" s="489">
        <v>43944</v>
      </c>
    </row>
    <row r="449" spans="1:8" x14ac:dyDescent="0.25">
      <c r="A449" s="490">
        <v>446</v>
      </c>
      <c r="B449" s="490">
        <v>1740</v>
      </c>
      <c r="C449" s="490" t="s">
        <v>4216</v>
      </c>
      <c r="D449" s="490" t="s">
        <v>3674</v>
      </c>
      <c r="E449" s="490" t="s">
        <v>3713</v>
      </c>
      <c r="F449" s="490" t="s">
        <v>4217</v>
      </c>
      <c r="G449" s="491">
        <v>42863</v>
      </c>
      <c r="H449" s="491">
        <v>45053</v>
      </c>
    </row>
    <row r="450" spans="1:8" x14ac:dyDescent="0.25">
      <c r="A450" s="488">
        <v>447</v>
      </c>
      <c r="B450" s="488">
        <v>1714</v>
      </c>
      <c r="C450" s="488" t="s">
        <v>4218</v>
      </c>
      <c r="D450" s="488" t="s">
        <v>3674</v>
      </c>
      <c r="E450" s="488" t="s">
        <v>3713</v>
      </c>
      <c r="F450" s="488" t="s">
        <v>214</v>
      </c>
      <c r="G450" s="489">
        <v>42864</v>
      </c>
      <c r="H450" s="489">
        <v>45054</v>
      </c>
    </row>
    <row r="451" spans="1:8" x14ac:dyDescent="0.25">
      <c r="A451" s="490">
        <v>448</v>
      </c>
      <c r="B451" s="490">
        <v>3041</v>
      </c>
      <c r="C451" s="490" t="s">
        <v>4219</v>
      </c>
      <c r="D451" s="490" t="s">
        <v>3674</v>
      </c>
      <c r="E451" s="490" t="s">
        <v>3713</v>
      </c>
      <c r="F451" s="490" t="s">
        <v>4220</v>
      </c>
      <c r="G451" s="491">
        <v>43811</v>
      </c>
      <c r="H451" s="491">
        <v>44906</v>
      </c>
    </row>
    <row r="452" spans="1:8" x14ac:dyDescent="0.25">
      <c r="A452" s="488">
        <v>449</v>
      </c>
      <c r="B452" s="488">
        <v>2813</v>
      </c>
      <c r="C452" s="488" t="s">
        <v>4221</v>
      </c>
      <c r="D452" s="488" t="s">
        <v>3674</v>
      </c>
      <c r="E452" s="488" t="s">
        <v>3731</v>
      </c>
      <c r="F452" s="488" t="s">
        <v>3328</v>
      </c>
      <c r="G452" s="489">
        <v>43399</v>
      </c>
      <c r="H452" s="489">
        <v>44494</v>
      </c>
    </row>
    <row r="453" spans="1:8" x14ac:dyDescent="0.25">
      <c r="A453" s="490">
        <v>450</v>
      </c>
      <c r="B453" s="490">
        <v>1831</v>
      </c>
      <c r="C453" s="490" t="s">
        <v>4222</v>
      </c>
      <c r="D453" s="490" t="s">
        <v>3674</v>
      </c>
      <c r="E453" s="490" t="s">
        <v>3713</v>
      </c>
      <c r="F453" s="490" t="s">
        <v>153</v>
      </c>
      <c r="G453" s="491">
        <v>42836</v>
      </c>
      <c r="H453" s="491">
        <v>45026</v>
      </c>
    </row>
    <row r="454" spans="1:8" x14ac:dyDescent="0.25">
      <c r="A454" s="488">
        <v>451</v>
      </c>
      <c r="B454" s="488">
        <v>2847</v>
      </c>
      <c r="C454" s="488" t="s">
        <v>4223</v>
      </c>
      <c r="D454" s="488" t="s">
        <v>3674</v>
      </c>
      <c r="E454" s="488" t="s">
        <v>3713</v>
      </c>
      <c r="F454" s="488" t="s">
        <v>3053</v>
      </c>
      <c r="G454" s="489">
        <v>43606</v>
      </c>
      <c r="H454" s="489">
        <v>44701</v>
      </c>
    </row>
    <row r="455" spans="1:8" x14ac:dyDescent="0.25">
      <c r="A455" s="490">
        <v>452</v>
      </c>
      <c r="B455" s="490">
        <v>3146</v>
      </c>
      <c r="C455" s="490" t="s">
        <v>4224</v>
      </c>
      <c r="D455" s="490" t="s">
        <v>3674</v>
      </c>
      <c r="E455" s="490" t="s">
        <v>3713</v>
      </c>
      <c r="F455" s="490" t="s">
        <v>4225</v>
      </c>
      <c r="G455" s="491">
        <v>43601</v>
      </c>
      <c r="H455" s="491">
        <v>44696</v>
      </c>
    </row>
    <row r="456" spans="1:8" x14ac:dyDescent="0.25">
      <c r="A456" s="488">
        <v>453</v>
      </c>
      <c r="B456" s="488">
        <v>2384</v>
      </c>
      <c r="C456" s="488" t="s">
        <v>4226</v>
      </c>
      <c r="D456" s="488" t="s">
        <v>3674</v>
      </c>
      <c r="E456" s="488" t="s">
        <v>3713</v>
      </c>
      <c r="F456" s="488" t="s">
        <v>4051</v>
      </c>
      <c r="G456" s="489">
        <v>42369</v>
      </c>
      <c r="H456" s="489">
        <v>44560</v>
      </c>
    </row>
    <row r="457" spans="1:8" x14ac:dyDescent="0.25">
      <c r="A457" s="490">
        <v>454</v>
      </c>
      <c r="B457" s="490">
        <v>2351</v>
      </c>
      <c r="C457" s="490" t="s">
        <v>4227</v>
      </c>
      <c r="D457" s="490" t="s">
        <v>3674</v>
      </c>
      <c r="E457" s="490" t="s">
        <v>3713</v>
      </c>
      <c r="F457" s="490" t="s">
        <v>4228</v>
      </c>
      <c r="G457" s="491">
        <v>43731</v>
      </c>
      <c r="H457" s="491">
        <v>44826</v>
      </c>
    </row>
    <row r="458" spans="1:8" x14ac:dyDescent="0.25">
      <c r="A458" s="488">
        <v>455</v>
      </c>
      <c r="B458" s="488">
        <v>1599</v>
      </c>
      <c r="C458" s="488" t="s">
        <v>4229</v>
      </c>
      <c r="D458" s="488" t="s">
        <v>3674</v>
      </c>
      <c r="E458" s="488" t="s">
        <v>3713</v>
      </c>
      <c r="F458" s="488" t="s">
        <v>4051</v>
      </c>
      <c r="G458" s="489">
        <v>42839</v>
      </c>
      <c r="H458" s="489">
        <v>45030</v>
      </c>
    </row>
    <row r="459" spans="1:8" x14ac:dyDescent="0.25">
      <c r="A459" s="490">
        <v>456</v>
      </c>
      <c r="B459" s="490">
        <v>621</v>
      </c>
      <c r="C459" s="490" t="s">
        <v>4230</v>
      </c>
      <c r="D459" s="490" t="s">
        <v>3674</v>
      </c>
      <c r="E459" s="490" t="s">
        <v>3731</v>
      </c>
      <c r="F459" s="490" t="s">
        <v>3951</v>
      </c>
      <c r="G459" s="491">
        <v>42369</v>
      </c>
      <c r="H459" s="491">
        <v>44277</v>
      </c>
    </row>
    <row r="460" spans="1:8" x14ac:dyDescent="0.25">
      <c r="A460" s="488">
        <v>457</v>
      </c>
      <c r="B460" s="488">
        <v>1545</v>
      </c>
      <c r="C460" s="488" t="s">
        <v>4231</v>
      </c>
      <c r="D460" s="488" t="s">
        <v>3674</v>
      </c>
      <c r="E460" s="488" t="s">
        <v>3713</v>
      </c>
      <c r="F460" s="488" t="s">
        <v>113</v>
      </c>
      <c r="G460" s="489">
        <v>42752</v>
      </c>
      <c r="H460" s="489">
        <v>44942</v>
      </c>
    </row>
    <row r="461" spans="1:8" x14ac:dyDescent="0.25">
      <c r="A461" s="490">
        <v>458</v>
      </c>
      <c r="B461" s="490">
        <v>1544</v>
      </c>
      <c r="C461" s="490" t="s">
        <v>4232</v>
      </c>
      <c r="D461" s="490" t="s">
        <v>3674</v>
      </c>
      <c r="E461" s="490" t="s">
        <v>3713</v>
      </c>
      <c r="F461" s="490" t="s">
        <v>113</v>
      </c>
      <c r="G461" s="491">
        <v>42751</v>
      </c>
      <c r="H461" s="491">
        <v>44941</v>
      </c>
    </row>
    <row r="462" spans="1:8" x14ac:dyDescent="0.25">
      <c r="A462" s="488">
        <v>459</v>
      </c>
      <c r="B462" s="488">
        <v>1543</v>
      </c>
      <c r="C462" s="488" t="s">
        <v>4233</v>
      </c>
      <c r="D462" s="488" t="s">
        <v>3674</v>
      </c>
      <c r="E462" s="488" t="s">
        <v>3713</v>
      </c>
      <c r="F462" s="488" t="s">
        <v>113</v>
      </c>
      <c r="G462" s="489">
        <v>42752</v>
      </c>
      <c r="H462" s="489">
        <v>44942</v>
      </c>
    </row>
    <row r="463" spans="1:8" x14ac:dyDescent="0.25">
      <c r="A463" s="490">
        <v>460</v>
      </c>
      <c r="B463" s="490">
        <v>3657</v>
      </c>
      <c r="C463" s="490" t="s">
        <v>3591</v>
      </c>
      <c r="D463" s="490" t="s">
        <v>3674</v>
      </c>
      <c r="E463" s="490" t="s">
        <v>3713</v>
      </c>
      <c r="F463" s="490" t="s">
        <v>122</v>
      </c>
      <c r="G463" s="491">
        <v>44062</v>
      </c>
      <c r="H463" s="491">
        <v>45156</v>
      </c>
    </row>
    <row r="464" spans="1:8" x14ac:dyDescent="0.25">
      <c r="A464" s="488">
        <v>461</v>
      </c>
      <c r="B464" s="488">
        <v>2411</v>
      </c>
      <c r="C464" s="488" t="s">
        <v>4234</v>
      </c>
      <c r="D464" s="488" t="s">
        <v>3674</v>
      </c>
      <c r="E464" s="488" t="s">
        <v>3731</v>
      </c>
      <c r="F464" s="488" t="s">
        <v>71</v>
      </c>
      <c r="G464" s="489">
        <v>43150</v>
      </c>
      <c r="H464" s="489">
        <v>44246</v>
      </c>
    </row>
    <row r="465" spans="1:8" x14ac:dyDescent="0.25">
      <c r="A465" s="490">
        <v>462</v>
      </c>
      <c r="B465" s="490">
        <v>2410</v>
      </c>
      <c r="C465" s="490" t="s">
        <v>4235</v>
      </c>
      <c r="D465" s="490" t="s">
        <v>3674</v>
      </c>
      <c r="E465" s="490" t="s">
        <v>3731</v>
      </c>
      <c r="F465" s="490" t="s">
        <v>71</v>
      </c>
      <c r="G465" s="491">
        <v>43150</v>
      </c>
      <c r="H465" s="491">
        <v>44246</v>
      </c>
    </row>
    <row r="466" spans="1:8" x14ac:dyDescent="0.25">
      <c r="A466" s="488">
        <v>463</v>
      </c>
      <c r="B466" s="488">
        <v>1558</v>
      </c>
      <c r="C466" s="488" t="s">
        <v>4236</v>
      </c>
      <c r="D466" s="488" t="s">
        <v>3674</v>
      </c>
      <c r="E466" s="488" t="s">
        <v>3713</v>
      </c>
      <c r="F466" s="488" t="s">
        <v>122</v>
      </c>
      <c r="G466" s="489">
        <v>42724</v>
      </c>
      <c r="H466" s="489">
        <v>44914</v>
      </c>
    </row>
    <row r="467" spans="1:8" x14ac:dyDescent="0.25">
      <c r="A467" s="490">
        <v>464</v>
      </c>
      <c r="B467" s="490">
        <v>1589</v>
      </c>
      <c r="C467" s="490" t="s">
        <v>4237</v>
      </c>
      <c r="D467" s="490" t="s">
        <v>3674</v>
      </c>
      <c r="E467" s="490" t="s">
        <v>3713</v>
      </c>
      <c r="F467" s="490" t="s">
        <v>188</v>
      </c>
      <c r="G467" s="491">
        <v>42748</v>
      </c>
      <c r="H467" s="491">
        <v>44938</v>
      </c>
    </row>
    <row r="468" spans="1:8" x14ac:dyDescent="0.25">
      <c r="A468" s="488">
        <v>465</v>
      </c>
      <c r="B468" s="488">
        <v>1612</v>
      </c>
      <c r="C468" s="488" t="s">
        <v>4238</v>
      </c>
      <c r="D468" s="488" t="s">
        <v>3674</v>
      </c>
      <c r="E468" s="488" t="s">
        <v>3713</v>
      </c>
      <c r="F468" s="488" t="s">
        <v>4156</v>
      </c>
      <c r="G468" s="489">
        <v>42734</v>
      </c>
      <c r="H468" s="489">
        <v>44925</v>
      </c>
    </row>
    <row r="469" spans="1:8" x14ac:dyDescent="0.25">
      <c r="A469" s="490">
        <v>466</v>
      </c>
      <c r="B469" s="490">
        <v>775</v>
      </c>
      <c r="C469" s="490" t="s">
        <v>4239</v>
      </c>
      <c r="D469" s="490" t="s">
        <v>3674</v>
      </c>
      <c r="E469" s="490" t="s">
        <v>3713</v>
      </c>
      <c r="F469" s="490" t="s">
        <v>243</v>
      </c>
      <c r="G469" s="491">
        <v>42219</v>
      </c>
      <c r="H469" s="491">
        <v>44411</v>
      </c>
    </row>
    <row r="470" spans="1:8" x14ac:dyDescent="0.25">
      <c r="A470" s="488">
        <v>467</v>
      </c>
      <c r="B470" s="488">
        <v>3639</v>
      </c>
      <c r="C470" s="488" t="s">
        <v>3614</v>
      </c>
      <c r="D470" s="488" t="s">
        <v>3674</v>
      </c>
      <c r="E470" s="488" t="s">
        <v>3713</v>
      </c>
      <c r="F470" s="488" t="s">
        <v>3611</v>
      </c>
      <c r="G470" s="489">
        <v>44068</v>
      </c>
      <c r="H470" s="489">
        <v>45162</v>
      </c>
    </row>
    <row r="471" spans="1:8" x14ac:dyDescent="0.25">
      <c r="A471" s="490">
        <v>468</v>
      </c>
      <c r="B471" s="490">
        <v>3638</v>
      </c>
      <c r="C471" s="490" t="s">
        <v>3503</v>
      </c>
      <c r="D471" s="490" t="s">
        <v>3674</v>
      </c>
      <c r="E471" s="490" t="s">
        <v>3713</v>
      </c>
      <c r="F471" s="490" t="s">
        <v>275</v>
      </c>
      <c r="G471" s="491">
        <v>44082</v>
      </c>
      <c r="H471" s="491">
        <v>45176</v>
      </c>
    </row>
    <row r="472" spans="1:8" x14ac:dyDescent="0.25">
      <c r="A472" s="488">
        <v>469</v>
      </c>
      <c r="B472" s="488">
        <v>3636</v>
      </c>
      <c r="C472" s="488" t="s">
        <v>3610</v>
      </c>
      <c r="D472" s="488" t="s">
        <v>3674</v>
      </c>
      <c r="E472" s="488" t="s">
        <v>3713</v>
      </c>
      <c r="F472" s="488" t="s">
        <v>3611</v>
      </c>
      <c r="G472" s="489">
        <v>44068</v>
      </c>
      <c r="H472" s="489">
        <v>45162</v>
      </c>
    </row>
    <row r="473" spans="1:8" x14ac:dyDescent="0.25">
      <c r="A473" s="490">
        <v>470</v>
      </c>
      <c r="B473" s="490">
        <v>1549</v>
      </c>
      <c r="C473" s="490" t="s">
        <v>4240</v>
      </c>
      <c r="D473" s="490" t="s">
        <v>3674</v>
      </c>
      <c r="E473" s="490" t="s">
        <v>3713</v>
      </c>
      <c r="F473" s="490" t="s">
        <v>4241</v>
      </c>
      <c r="G473" s="491">
        <v>42762</v>
      </c>
      <c r="H473" s="491">
        <v>44953</v>
      </c>
    </row>
    <row r="474" spans="1:8" x14ac:dyDescent="0.25">
      <c r="A474" s="488">
        <v>471</v>
      </c>
      <c r="B474" s="488">
        <v>2835</v>
      </c>
      <c r="C474" s="488" t="s">
        <v>4242</v>
      </c>
      <c r="D474" s="488" t="s">
        <v>3674</v>
      </c>
      <c r="E474" s="488" t="s">
        <v>3713</v>
      </c>
      <c r="F474" s="488" t="s">
        <v>3887</v>
      </c>
      <c r="G474" s="489">
        <v>43529</v>
      </c>
      <c r="H474" s="489">
        <v>44624</v>
      </c>
    </row>
    <row r="475" spans="1:8" x14ac:dyDescent="0.25">
      <c r="A475" s="490">
        <v>472</v>
      </c>
      <c r="B475" s="490">
        <v>1541</v>
      </c>
      <c r="C475" s="490" t="s">
        <v>4243</v>
      </c>
      <c r="D475" s="490" t="s">
        <v>3674</v>
      </c>
      <c r="E475" s="490" t="s">
        <v>3713</v>
      </c>
      <c r="F475" s="490" t="s">
        <v>4241</v>
      </c>
      <c r="G475" s="491">
        <v>42762</v>
      </c>
      <c r="H475" s="491">
        <v>44952</v>
      </c>
    </row>
    <row r="476" spans="1:8" x14ac:dyDescent="0.25">
      <c r="A476" s="488">
        <v>473</v>
      </c>
      <c r="B476" s="488">
        <v>419</v>
      </c>
      <c r="C476" s="488" t="s">
        <v>4244</v>
      </c>
      <c r="D476" s="488" t="s">
        <v>3674</v>
      </c>
      <c r="E476" s="488" t="s">
        <v>3713</v>
      </c>
      <c r="F476" s="488" t="s">
        <v>78</v>
      </c>
      <c r="G476" s="489">
        <v>40561</v>
      </c>
      <c r="H476" s="489">
        <v>44944</v>
      </c>
    </row>
    <row r="477" spans="1:8" x14ac:dyDescent="0.25">
      <c r="A477" s="490">
        <v>474</v>
      </c>
      <c r="B477" s="490">
        <v>1592</v>
      </c>
      <c r="C477" s="490" t="s">
        <v>4245</v>
      </c>
      <c r="D477" s="490" t="s">
        <v>3674</v>
      </c>
      <c r="E477" s="490" t="s">
        <v>3713</v>
      </c>
      <c r="F477" s="490" t="s">
        <v>4051</v>
      </c>
      <c r="G477" s="491">
        <v>42753</v>
      </c>
      <c r="H477" s="491">
        <v>44943</v>
      </c>
    </row>
    <row r="478" spans="1:8" x14ac:dyDescent="0.25">
      <c r="A478" s="488">
        <v>475</v>
      </c>
      <c r="B478" s="488">
        <v>1585</v>
      </c>
      <c r="C478" s="488" t="s">
        <v>4246</v>
      </c>
      <c r="D478" s="488" t="s">
        <v>3674</v>
      </c>
      <c r="E478" s="488" t="s">
        <v>3713</v>
      </c>
      <c r="F478" s="488" t="s">
        <v>4048</v>
      </c>
      <c r="G478" s="489">
        <v>42753</v>
      </c>
      <c r="H478" s="489">
        <v>43848</v>
      </c>
    </row>
    <row r="479" spans="1:8" x14ac:dyDescent="0.25">
      <c r="A479" s="490">
        <v>476</v>
      </c>
      <c r="B479" s="490">
        <v>1565</v>
      </c>
      <c r="C479" s="490" t="s">
        <v>4247</v>
      </c>
      <c r="D479" s="490" t="s">
        <v>3674</v>
      </c>
      <c r="E479" s="490" t="s">
        <v>3713</v>
      </c>
      <c r="F479" s="490" t="s">
        <v>4048</v>
      </c>
      <c r="G479" s="491">
        <v>42753</v>
      </c>
      <c r="H479" s="491">
        <v>43847</v>
      </c>
    </row>
    <row r="480" spans="1:8" x14ac:dyDescent="0.25">
      <c r="A480" s="488">
        <v>477</v>
      </c>
      <c r="B480" s="488">
        <v>1534</v>
      </c>
      <c r="C480" s="488" t="s">
        <v>4248</v>
      </c>
      <c r="D480" s="488" t="s">
        <v>3674</v>
      </c>
      <c r="E480" s="488" t="s">
        <v>3713</v>
      </c>
      <c r="F480" s="488" t="s">
        <v>173</v>
      </c>
      <c r="G480" s="489">
        <v>42747</v>
      </c>
      <c r="H480" s="489">
        <v>43841</v>
      </c>
    </row>
    <row r="481" spans="1:8" x14ac:dyDescent="0.25">
      <c r="A481" s="490">
        <v>478</v>
      </c>
      <c r="B481" s="490">
        <v>3618</v>
      </c>
      <c r="C481" s="490" t="s">
        <v>3425</v>
      </c>
      <c r="D481" s="490" t="s">
        <v>3674</v>
      </c>
      <c r="E481" s="490" t="s">
        <v>3713</v>
      </c>
      <c r="F481" s="490" t="s">
        <v>71</v>
      </c>
      <c r="G481" s="491">
        <v>44148</v>
      </c>
      <c r="H481" s="491">
        <v>45242</v>
      </c>
    </row>
    <row r="482" spans="1:8" x14ac:dyDescent="0.25">
      <c r="A482" s="488">
        <v>479</v>
      </c>
      <c r="B482" s="488">
        <v>3613</v>
      </c>
      <c r="C482" s="488" t="s">
        <v>3465</v>
      </c>
      <c r="D482" s="488" t="s">
        <v>3674</v>
      </c>
      <c r="E482" s="488" t="s">
        <v>3713</v>
      </c>
      <c r="F482" s="488" t="s">
        <v>3466</v>
      </c>
      <c r="G482" s="489">
        <v>44029</v>
      </c>
      <c r="H482" s="489">
        <v>45123</v>
      </c>
    </row>
    <row r="483" spans="1:8" x14ac:dyDescent="0.25">
      <c r="A483" s="490">
        <v>480</v>
      </c>
      <c r="B483" s="490">
        <v>3611</v>
      </c>
      <c r="C483" s="490" t="s">
        <v>3468</v>
      </c>
      <c r="D483" s="490" t="s">
        <v>3674</v>
      </c>
      <c r="E483" s="490" t="s">
        <v>3713</v>
      </c>
      <c r="F483" s="490" t="s">
        <v>342</v>
      </c>
      <c r="G483" s="491">
        <v>44062</v>
      </c>
      <c r="H483" s="491">
        <v>45156</v>
      </c>
    </row>
    <row r="484" spans="1:8" x14ac:dyDescent="0.25">
      <c r="A484" s="488">
        <v>481</v>
      </c>
      <c r="B484" s="488">
        <v>3610</v>
      </c>
      <c r="C484" s="488" t="s">
        <v>3539</v>
      </c>
      <c r="D484" s="488" t="s">
        <v>3674</v>
      </c>
      <c r="E484" s="488" t="s">
        <v>3713</v>
      </c>
      <c r="F484" s="488" t="s">
        <v>3540</v>
      </c>
      <c r="G484" s="489">
        <v>44148</v>
      </c>
      <c r="H484" s="489">
        <v>45242</v>
      </c>
    </row>
    <row r="485" spans="1:8" x14ac:dyDescent="0.25">
      <c r="A485" s="490">
        <v>482</v>
      </c>
      <c r="B485" s="490">
        <v>1743</v>
      </c>
      <c r="C485" s="490" t="s">
        <v>4249</v>
      </c>
      <c r="D485" s="490" t="s">
        <v>3674</v>
      </c>
      <c r="E485" s="490" t="s">
        <v>3713</v>
      </c>
      <c r="F485" s="490" t="s">
        <v>3577</v>
      </c>
      <c r="G485" s="491">
        <v>42748</v>
      </c>
      <c r="H485" s="491">
        <v>44938</v>
      </c>
    </row>
    <row r="486" spans="1:8" x14ac:dyDescent="0.25">
      <c r="A486" s="488">
        <v>483</v>
      </c>
      <c r="B486" s="488">
        <v>3237</v>
      </c>
      <c r="C486" s="488" t="s">
        <v>1856</v>
      </c>
      <c r="D486" s="488" t="s">
        <v>3674</v>
      </c>
      <c r="E486" s="488" t="s">
        <v>3713</v>
      </c>
      <c r="F486" s="488" t="s">
        <v>3546</v>
      </c>
      <c r="G486" s="489">
        <v>43879</v>
      </c>
      <c r="H486" s="489">
        <v>44974</v>
      </c>
    </row>
    <row r="487" spans="1:8" x14ac:dyDescent="0.25">
      <c r="A487" s="490">
        <v>484</v>
      </c>
      <c r="B487" s="490">
        <v>456</v>
      </c>
      <c r="C487" s="490" t="s">
        <v>4250</v>
      </c>
      <c r="D487" s="490" t="s">
        <v>3674</v>
      </c>
      <c r="E487" s="490" t="s">
        <v>3731</v>
      </c>
      <c r="F487" s="490" t="s">
        <v>4251</v>
      </c>
      <c r="G487" s="491">
        <v>40742</v>
      </c>
      <c r="H487" s="491">
        <v>44030</v>
      </c>
    </row>
    <row r="488" spans="1:8" x14ac:dyDescent="0.25">
      <c r="A488" s="488">
        <v>485</v>
      </c>
      <c r="B488" s="488">
        <v>618</v>
      </c>
      <c r="C488" s="488" t="s">
        <v>4252</v>
      </c>
      <c r="D488" s="488" t="s">
        <v>3674</v>
      </c>
      <c r="E488" s="488" t="s">
        <v>3731</v>
      </c>
      <c r="F488" s="488" t="s">
        <v>3955</v>
      </c>
      <c r="G488" s="489">
        <v>40990</v>
      </c>
      <c r="H488" s="489">
        <v>44277</v>
      </c>
    </row>
    <row r="489" spans="1:8" x14ac:dyDescent="0.25">
      <c r="A489" s="490">
        <v>486</v>
      </c>
      <c r="B489" s="490">
        <v>1567</v>
      </c>
      <c r="C489" s="490" t="s">
        <v>4253</v>
      </c>
      <c r="D489" s="490" t="s">
        <v>3674</v>
      </c>
      <c r="E489" s="490" t="s">
        <v>3713</v>
      </c>
      <c r="F489" s="490" t="s">
        <v>4208</v>
      </c>
      <c r="G489" s="491">
        <v>42712</v>
      </c>
      <c r="H489" s="491">
        <v>44902</v>
      </c>
    </row>
    <row r="490" spans="1:8" x14ac:dyDescent="0.25">
      <c r="A490" s="488">
        <v>487</v>
      </c>
      <c r="B490" s="488">
        <v>1615</v>
      </c>
      <c r="C490" s="488" t="s">
        <v>4254</v>
      </c>
      <c r="D490" s="488" t="s">
        <v>3674</v>
      </c>
      <c r="E490" s="488" t="s">
        <v>3713</v>
      </c>
      <c r="F490" s="488" t="s">
        <v>315</v>
      </c>
      <c r="G490" s="489">
        <v>42703</v>
      </c>
      <c r="H490" s="489">
        <v>44893</v>
      </c>
    </row>
    <row r="491" spans="1:8" x14ac:dyDescent="0.25">
      <c r="A491" s="490">
        <v>488</v>
      </c>
      <c r="B491" s="490">
        <v>1776</v>
      </c>
      <c r="C491" s="490" t="s">
        <v>4255</v>
      </c>
      <c r="D491" s="490" t="s">
        <v>3674</v>
      </c>
      <c r="E491" s="490" t="s">
        <v>3713</v>
      </c>
      <c r="F491" s="490" t="s">
        <v>4217</v>
      </c>
      <c r="G491" s="491">
        <v>42703</v>
      </c>
      <c r="H491" s="491">
        <v>44893</v>
      </c>
    </row>
    <row r="492" spans="1:8" x14ac:dyDescent="0.25">
      <c r="A492" s="488">
        <v>489</v>
      </c>
      <c r="B492" s="488">
        <v>1553</v>
      </c>
      <c r="C492" s="488" t="s">
        <v>4256</v>
      </c>
      <c r="D492" s="488" t="s">
        <v>3674</v>
      </c>
      <c r="E492" s="488" t="s">
        <v>3731</v>
      </c>
      <c r="F492" s="488" t="s">
        <v>4257</v>
      </c>
      <c r="G492" s="489">
        <v>42831</v>
      </c>
      <c r="H492" s="489">
        <v>43926</v>
      </c>
    </row>
    <row r="493" spans="1:8" x14ac:dyDescent="0.25">
      <c r="A493" s="490">
        <v>490</v>
      </c>
      <c r="B493" s="490">
        <v>2247</v>
      </c>
      <c r="C493" s="490" t="s">
        <v>4258</v>
      </c>
      <c r="D493" s="490" t="s">
        <v>3674</v>
      </c>
      <c r="E493" s="490" t="s">
        <v>3731</v>
      </c>
      <c r="F493" s="490" t="s">
        <v>4257</v>
      </c>
      <c r="G493" s="491">
        <v>43031</v>
      </c>
      <c r="H493" s="491">
        <v>44126</v>
      </c>
    </row>
    <row r="494" spans="1:8" x14ac:dyDescent="0.25">
      <c r="A494" s="488">
        <v>491</v>
      </c>
      <c r="B494" s="488">
        <v>2246</v>
      </c>
      <c r="C494" s="488" t="s">
        <v>4259</v>
      </c>
      <c r="D494" s="488" t="s">
        <v>3674</v>
      </c>
      <c r="E494" s="488" t="s">
        <v>3731</v>
      </c>
      <c r="F494" s="488" t="s">
        <v>4257</v>
      </c>
      <c r="G494" s="489">
        <v>43031</v>
      </c>
      <c r="H494" s="489">
        <v>44126</v>
      </c>
    </row>
    <row r="495" spans="1:8" x14ac:dyDescent="0.25">
      <c r="A495" s="490">
        <v>492</v>
      </c>
      <c r="B495" s="490">
        <v>3582</v>
      </c>
      <c r="C495" s="490" t="s">
        <v>3628</v>
      </c>
      <c r="D495" s="490" t="s">
        <v>3674</v>
      </c>
      <c r="E495" s="490" t="s">
        <v>3713</v>
      </c>
      <c r="F495" s="490" t="s">
        <v>285</v>
      </c>
      <c r="G495" s="491">
        <v>44155</v>
      </c>
      <c r="H495" s="491">
        <v>45249</v>
      </c>
    </row>
    <row r="496" spans="1:8" x14ac:dyDescent="0.25">
      <c r="A496" s="488">
        <v>493</v>
      </c>
      <c r="B496" s="488">
        <v>3576</v>
      </c>
      <c r="C496" s="488" t="s">
        <v>3665</v>
      </c>
      <c r="D496" s="488" t="s">
        <v>3674</v>
      </c>
      <c r="E496" s="488" t="s">
        <v>3713</v>
      </c>
      <c r="F496" s="488" t="s">
        <v>3638</v>
      </c>
      <c r="G496" s="489">
        <v>43999</v>
      </c>
      <c r="H496" s="489">
        <v>45093</v>
      </c>
    </row>
    <row r="497" spans="1:8" x14ac:dyDescent="0.25">
      <c r="A497" s="490">
        <v>494</v>
      </c>
      <c r="B497" s="490">
        <v>3556</v>
      </c>
      <c r="C497" s="490" t="s">
        <v>3584</v>
      </c>
      <c r="D497" s="490" t="s">
        <v>3674</v>
      </c>
      <c r="E497" s="490" t="s">
        <v>3713</v>
      </c>
      <c r="F497" s="490" t="s">
        <v>195</v>
      </c>
      <c r="G497" s="491">
        <v>44035</v>
      </c>
      <c r="H497" s="491">
        <v>45129</v>
      </c>
    </row>
    <row r="498" spans="1:8" x14ac:dyDescent="0.25">
      <c r="A498" s="488">
        <v>495</v>
      </c>
      <c r="B498" s="488">
        <v>3554</v>
      </c>
      <c r="C498" s="488" t="s">
        <v>3498</v>
      </c>
      <c r="D498" s="488" t="s">
        <v>3674</v>
      </c>
      <c r="E498" s="488" t="s">
        <v>3713</v>
      </c>
      <c r="F498" s="488" t="s">
        <v>281</v>
      </c>
      <c r="G498" s="489">
        <v>44141</v>
      </c>
      <c r="H498" s="489">
        <v>45235</v>
      </c>
    </row>
    <row r="499" spans="1:8" x14ac:dyDescent="0.25">
      <c r="A499" s="490">
        <v>496</v>
      </c>
      <c r="B499" s="490">
        <v>3549</v>
      </c>
      <c r="C499" s="490" t="s">
        <v>3519</v>
      </c>
      <c r="D499" s="490" t="s">
        <v>3674</v>
      </c>
      <c r="E499" s="490" t="s">
        <v>3713</v>
      </c>
      <c r="F499" s="490" t="s">
        <v>235</v>
      </c>
      <c r="G499" s="491">
        <v>43980</v>
      </c>
      <c r="H499" s="491">
        <v>45074</v>
      </c>
    </row>
    <row r="500" spans="1:8" x14ac:dyDescent="0.25">
      <c r="A500" s="488">
        <v>497</v>
      </c>
      <c r="B500" s="488">
        <v>3548</v>
      </c>
      <c r="C500" s="488" t="s">
        <v>3542</v>
      </c>
      <c r="D500" s="488" t="s">
        <v>3674</v>
      </c>
      <c r="E500" s="488" t="s">
        <v>3713</v>
      </c>
      <c r="F500" s="488" t="s">
        <v>235</v>
      </c>
      <c r="G500" s="489">
        <v>44018</v>
      </c>
      <c r="H500" s="489">
        <v>45112</v>
      </c>
    </row>
    <row r="501" spans="1:8" x14ac:dyDescent="0.25">
      <c r="A501" s="490">
        <v>498</v>
      </c>
      <c r="B501" s="490">
        <v>3544</v>
      </c>
      <c r="C501" s="490" t="s">
        <v>1855</v>
      </c>
      <c r="D501" s="490" t="s">
        <v>3674</v>
      </c>
      <c r="E501" s="490" t="s">
        <v>3713</v>
      </c>
      <c r="F501" s="490" t="s">
        <v>353</v>
      </c>
      <c r="G501" s="491">
        <v>44028</v>
      </c>
      <c r="H501" s="491">
        <v>45122</v>
      </c>
    </row>
    <row r="502" spans="1:8" x14ac:dyDescent="0.25">
      <c r="A502" s="488">
        <v>499</v>
      </c>
      <c r="B502" s="488">
        <v>3536</v>
      </c>
      <c r="C502" s="488" t="s">
        <v>3450</v>
      </c>
      <c r="D502" s="488" t="s">
        <v>3674</v>
      </c>
      <c r="E502" s="488" t="s">
        <v>3713</v>
      </c>
      <c r="F502" s="488" t="s">
        <v>3451</v>
      </c>
      <c r="G502" s="489">
        <v>44012</v>
      </c>
      <c r="H502" s="489">
        <v>45106</v>
      </c>
    </row>
    <row r="503" spans="1:8" x14ac:dyDescent="0.25">
      <c r="A503" s="490">
        <v>500</v>
      </c>
      <c r="B503" s="490">
        <v>3531</v>
      </c>
      <c r="C503" s="490" t="s">
        <v>3513</v>
      </c>
      <c r="D503" s="490" t="s">
        <v>3674</v>
      </c>
      <c r="E503" s="490" t="s">
        <v>3713</v>
      </c>
      <c r="F503" s="490" t="s">
        <v>3514</v>
      </c>
      <c r="G503" s="491">
        <v>44155</v>
      </c>
      <c r="H503" s="491">
        <v>45249</v>
      </c>
    </row>
    <row r="504" spans="1:8" x14ac:dyDescent="0.25">
      <c r="A504" s="488">
        <v>501</v>
      </c>
      <c r="B504" s="488">
        <v>3529</v>
      </c>
      <c r="C504" s="488" t="s">
        <v>3526</v>
      </c>
      <c r="D504" s="488" t="s">
        <v>3674</v>
      </c>
      <c r="E504" s="488" t="s">
        <v>3713</v>
      </c>
      <c r="F504" s="488" t="s">
        <v>237</v>
      </c>
      <c r="G504" s="489">
        <v>43977</v>
      </c>
      <c r="H504" s="489">
        <v>45071</v>
      </c>
    </row>
    <row r="505" spans="1:8" x14ac:dyDescent="0.25">
      <c r="A505" s="490">
        <v>502</v>
      </c>
      <c r="B505" s="490">
        <v>3528</v>
      </c>
      <c r="C505" s="490" t="s">
        <v>4260</v>
      </c>
      <c r="D505" s="490" t="s">
        <v>3674</v>
      </c>
      <c r="E505" s="490" t="s">
        <v>3713</v>
      </c>
      <c r="F505" s="490" t="s">
        <v>237</v>
      </c>
      <c r="G505" s="491">
        <v>43977</v>
      </c>
      <c r="H505" s="491">
        <v>45071</v>
      </c>
    </row>
    <row r="506" spans="1:8" x14ac:dyDescent="0.25">
      <c r="A506" s="488">
        <v>503</v>
      </c>
      <c r="B506" s="488">
        <v>3523</v>
      </c>
      <c r="C506" s="488" t="s">
        <v>4261</v>
      </c>
      <c r="D506" s="488" t="s">
        <v>3674</v>
      </c>
      <c r="E506" s="488" t="s">
        <v>3713</v>
      </c>
      <c r="F506" s="488" t="s">
        <v>285</v>
      </c>
      <c r="G506" s="489">
        <v>44155</v>
      </c>
      <c r="H506" s="489">
        <v>45249</v>
      </c>
    </row>
    <row r="507" spans="1:8" x14ac:dyDescent="0.25">
      <c r="A507" s="490">
        <v>504</v>
      </c>
      <c r="B507" s="490">
        <v>3521</v>
      </c>
      <c r="C507" s="490" t="s">
        <v>3636</v>
      </c>
      <c r="D507" s="490" t="s">
        <v>3674</v>
      </c>
      <c r="E507" s="490" t="s">
        <v>3713</v>
      </c>
      <c r="F507" s="490" t="s">
        <v>202</v>
      </c>
      <c r="G507" s="491">
        <v>43984</v>
      </c>
      <c r="H507" s="491">
        <v>45078</v>
      </c>
    </row>
    <row r="508" spans="1:8" x14ac:dyDescent="0.25">
      <c r="A508" s="488">
        <v>505</v>
      </c>
      <c r="B508" s="488">
        <v>2951</v>
      </c>
      <c r="C508" s="488" t="s">
        <v>4262</v>
      </c>
      <c r="D508" s="488" t="s">
        <v>3674</v>
      </c>
      <c r="E508" s="488" t="s">
        <v>3713</v>
      </c>
      <c r="F508" s="488" t="s">
        <v>4263</v>
      </c>
      <c r="G508" s="489">
        <v>43614</v>
      </c>
      <c r="H508" s="489">
        <v>44709</v>
      </c>
    </row>
    <row r="509" spans="1:8" x14ac:dyDescent="0.25">
      <c r="A509" s="490">
        <v>506</v>
      </c>
      <c r="B509" s="490">
        <v>356</v>
      </c>
      <c r="C509" s="490" t="s">
        <v>4264</v>
      </c>
      <c r="D509" s="490" t="s">
        <v>3674</v>
      </c>
      <c r="E509" s="490" t="s">
        <v>3713</v>
      </c>
      <c r="F509" s="490" t="s">
        <v>3558</v>
      </c>
      <c r="G509" s="491">
        <v>40141</v>
      </c>
      <c r="H509" s="491">
        <v>44524</v>
      </c>
    </row>
    <row r="510" spans="1:8" x14ac:dyDescent="0.25">
      <c r="A510" s="488">
        <v>507</v>
      </c>
      <c r="B510" s="488">
        <v>352</v>
      </c>
      <c r="C510" s="488" t="s">
        <v>4265</v>
      </c>
      <c r="D510" s="488" t="s">
        <v>3674</v>
      </c>
      <c r="E510" s="488" t="s">
        <v>3713</v>
      </c>
      <c r="F510" s="488" t="s">
        <v>3558</v>
      </c>
      <c r="G510" s="489">
        <v>40141</v>
      </c>
      <c r="H510" s="489">
        <v>44524</v>
      </c>
    </row>
    <row r="511" spans="1:8" x14ac:dyDescent="0.25">
      <c r="A511" s="490">
        <v>508</v>
      </c>
      <c r="B511" s="490">
        <v>2836</v>
      </c>
      <c r="C511" s="490" t="s">
        <v>4266</v>
      </c>
      <c r="D511" s="490" t="s">
        <v>3674</v>
      </c>
      <c r="E511" s="490" t="s">
        <v>3731</v>
      </c>
      <c r="F511" s="490" t="s">
        <v>4213</v>
      </c>
      <c r="G511" s="491">
        <v>43551</v>
      </c>
      <c r="H511" s="491">
        <v>44646</v>
      </c>
    </row>
    <row r="512" spans="1:8" x14ac:dyDescent="0.25">
      <c r="A512" s="488">
        <v>509</v>
      </c>
      <c r="B512" s="488">
        <v>364</v>
      </c>
      <c r="C512" s="488" t="s">
        <v>4267</v>
      </c>
      <c r="D512" s="488" t="s">
        <v>3674</v>
      </c>
      <c r="E512" s="488" t="s">
        <v>3713</v>
      </c>
      <c r="F512" s="488" t="s">
        <v>3962</v>
      </c>
      <c r="G512" s="489">
        <v>40189</v>
      </c>
      <c r="H512" s="489">
        <v>44572</v>
      </c>
    </row>
    <row r="513" spans="1:8" x14ac:dyDescent="0.25">
      <c r="A513" s="490">
        <v>510</v>
      </c>
      <c r="B513" s="490">
        <v>697</v>
      </c>
      <c r="C513" s="490" t="s">
        <v>4268</v>
      </c>
      <c r="D513" s="490" t="s">
        <v>3674</v>
      </c>
      <c r="E513" s="490" t="s">
        <v>3713</v>
      </c>
      <c r="F513" s="490" t="s">
        <v>135</v>
      </c>
      <c r="G513" s="491">
        <v>41542</v>
      </c>
      <c r="H513" s="491">
        <v>44829</v>
      </c>
    </row>
    <row r="514" spans="1:8" x14ac:dyDescent="0.25">
      <c r="A514" s="488">
        <v>511</v>
      </c>
      <c r="B514" s="488">
        <v>769</v>
      </c>
      <c r="C514" s="488" t="s">
        <v>4269</v>
      </c>
      <c r="D514" s="488" t="s">
        <v>3674</v>
      </c>
      <c r="E514" s="488" t="s">
        <v>3713</v>
      </c>
      <c r="F514" s="488" t="s">
        <v>174</v>
      </c>
      <c r="G514" s="489">
        <v>42188</v>
      </c>
      <c r="H514" s="489">
        <v>44380</v>
      </c>
    </row>
    <row r="515" spans="1:8" x14ac:dyDescent="0.25">
      <c r="A515" s="490">
        <v>512</v>
      </c>
      <c r="B515" s="490">
        <v>3497</v>
      </c>
      <c r="C515" s="490" t="s">
        <v>3621</v>
      </c>
      <c r="D515" s="490" t="s">
        <v>3674</v>
      </c>
      <c r="E515" s="490" t="s">
        <v>3713</v>
      </c>
      <c r="F515" s="490" t="s">
        <v>226</v>
      </c>
      <c r="G515" s="491">
        <v>43965</v>
      </c>
      <c r="H515" s="491">
        <v>45059</v>
      </c>
    </row>
    <row r="516" spans="1:8" x14ac:dyDescent="0.25">
      <c r="A516" s="488">
        <v>513</v>
      </c>
      <c r="B516" s="488">
        <v>3496</v>
      </c>
      <c r="C516" s="488" t="s">
        <v>3568</v>
      </c>
      <c r="D516" s="488" t="s">
        <v>3674</v>
      </c>
      <c r="E516" s="488" t="s">
        <v>3713</v>
      </c>
      <c r="F516" s="488" t="s">
        <v>3569</v>
      </c>
      <c r="G516" s="489">
        <v>43965</v>
      </c>
      <c r="H516" s="489">
        <v>45059</v>
      </c>
    </row>
    <row r="517" spans="1:8" x14ac:dyDescent="0.25">
      <c r="A517" s="490">
        <v>514</v>
      </c>
      <c r="B517" s="490">
        <v>3484</v>
      </c>
      <c r="C517" s="490" t="s">
        <v>3447</v>
      </c>
      <c r="D517" s="490" t="s">
        <v>3674</v>
      </c>
      <c r="E517" s="490" t="s">
        <v>3713</v>
      </c>
      <c r="F517" s="490" t="s">
        <v>223</v>
      </c>
      <c r="G517" s="491">
        <v>43965</v>
      </c>
      <c r="H517" s="491">
        <v>45059</v>
      </c>
    </row>
    <row r="518" spans="1:8" x14ac:dyDescent="0.25">
      <c r="A518" s="488">
        <v>515</v>
      </c>
      <c r="B518" s="488">
        <v>1281</v>
      </c>
      <c r="C518" s="488" t="s">
        <v>4270</v>
      </c>
      <c r="D518" s="488" t="s">
        <v>3674</v>
      </c>
      <c r="E518" s="488" t="s">
        <v>3713</v>
      </c>
      <c r="F518" s="488" t="s">
        <v>4051</v>
      </c>
      <c r="G518" s="489">
        <v>42369</v>
      </c>
      <c r="H518" s="489">
        <v>44560</v>
      </c>
    </row>
    <row r="519" spans="1:8" x14ac:dyDescent="0.25">
      <c r="A519" s="490">
        <v>516</v>
      </c>
      <c r="B519" s="490">
        <v>2325</v>
      </c>
      <c r="C519" s="490" t="s">
        <v>4271</v>
      </c>
      <c r="D519" s="490" t="s">
        <v>3674</v>
      </c>
      <c r="E519" s="490" t="s">
        <v>3713</v>
      </c>
      <c r="F519" s="490" t="s">
        <v>378</v>
      </c>
      <c r="G519" s="491">
        <v>43336</v>
      </c>
      <c r="H519" s="491">
        <v>44431</v>
      </c>
    </row>
    <row r="520" spans="1:8" x14ac:dyDescent="0.25">
      <c r="A520" s="488">
        <v>517</v>
      </c>
      <c r="B520" s="488">
        <v>2278</v>
      </c>
      <c r="C520" s="488" t="s">
        <v>4272</v>
      </c>
      <c r="D520" s="488" t="s">
        <v>3674</v>
      </c>
      <c r="E520" s="488" t="s">
        <v>3713</v>
      </c>
      <c r="F520" s="488" t="s">
        <v>182</v>
      </c>
      <c r="G520" s="489">
        <v>43200</v>
      </c>
      <c r="H520" s="489">
        <v>44295</v>
      </c>
    </row>
    <row r="521" spans="1:8" x14ac:dyDescent="0.25">
      <c r="A521" s="490">
        <v>518</v>
      </c>
      <c r="B521" s="490">
        <v>2277</v>
      </c>
      <c r="C521" s="490" t="s">
        <v>1860</v>
      </c>
      <c r="D521" s="490" t="s">
        <v>3674</v>
      </c>
      <c r="E521" s="490" t="s">
        <v>3713</v>
      </c>
      <c r="F521" s="490" t="s">
        <v>182</v>
      </c>
      <c r="G521" s="491">
        <v>43200</v>
      </c>
      <c r="H521" s="491">
        <v>44295</v>
      </c>
    </row>
    <row r="522" spans="1:8" x14ac:dyDescent="0.25">
      <c r="A522" s="488">
        <v>519</v>
      </c>
      <c r="B522" s="488">
        <v>1605</v>
      </c>
      <c r="C522" s="488" t="s">
        <v>4273</v>
      </c>
      <c r="D522" s="488" t="s">
        <v>3674</v>
      </c>
      <c r="E522" s="488" t="s">
        <v>3713</v>
      </c>
      <c r="F522" s="488" t="s">
        <v>164</v>
      </c>
      <c r="G522" s="489">
        <v>42339</v>
      </c>
      <c r="H522" s="489">
        <v>44560</v>
      </c>
    </row>
    <row r="523" spans="1:8" x14ac:dyDescent="0.25">
      <c r="A523" s="490">
        <v>520</v>
      </c>
      <c r="B523" s="490">
        <v>3468</v>
      </c>
      <c r="C523" s="490" t="s">
        <v>3509</v>
      </c>
      <c r="D523" s="490" t="s">
        <v>3674</v>
      </c>
      <c r="E523" s="490" t="s">
        <v>3713</v>
      </c>
      <c r="F523" s="490" t="s">
        <v>3251</v>
      </c>
      <c r="G523" s="491">
        <v>43966</v>
      </c>
      <c r="H523" s="491">
        <v>45060</v>
      </c>
    </row>
    <row r="524" spans="1:8" x14ac:dyDescent="0.25">
      <c r="A524" s="488">
        <v>521</v>
      </c>
      <c r="B524" s="488">
        <v>3467</v>
      </c>
      <c r="C524" s="488" t="s">
        <v>3642</v>
      </c>
      <c r="D524" s="488" t="s">
        <v>3674</v>
      </c>
      <c r="E524" s="488" t="s">
        <v>3713</v>
      </c>
      <c r="F524" s="488" t="s">
        <v>3251</v>
      </c>
      <c r="G524" s="489">
        <v>43966</v>
      </c>
      <c r="H524" s="489">
        <v>45060</v>
      </c>
    </row>
    <row r="525" spans="1:8" x14ac:dyDescent="0.25">
      <c r="A525" s="490">
        <v>522</v>
      </c>
      <c r="B525" s="490">
        <v>3466</v>
      </c>
      <c r="C525" s="490" t="s">
        <v>3576</v>
      </c>
      <c r="D525" s="490" t="s">
        <v>3674</v>
      </c>
      <c r="E525" s="490" t="s">
        <v>3713</v>
      </c>
      <c r="F525" s="490" t="s">
        <v>3577</v>
      </c>
      <c r="G525" s="491">
        <v>43951</v>
      </c>
      <c r="H525" s="491">
        <v>45045</v>
      </c>
    </row>
    <row r="526" spans="1:8" x14ac:dyDescent="0.25">
      <c r="A526" s="488">
        <v>523</v>
      </c>
      <c r="B526" s="488">
        <v>2220</v>
      </c>
      <c r="C526" s="488" t="s">
        <v>4274</v>
      </c>
      <c r="D526" s="488" t="s">
        <v>3674</v>
      </c>
      <c r="E526" s="488" t="s">
        <v>3713</v>
      </c>
      <c r="F526" s="488" t="s">
        <v>91</v>
      </c>
      <c r="G526" s="489">
        <v>43045</v>
      </c>
      <c r="H526" s="489">
        <v>44140</v>
      </c>
    </row>
    <row r="527" spans="1:8" x14ac:dyDescent="0.25">
      <c r="A527" s="490">
        <v>524</v>
      </c>
      <c r="B527" s="490">
        <v>3441</v>
      </c>
      <c r="C527" s="490" t="s">
        <v>3645</v>
      </c>
      <c r="D527" s="490" t="s">
        <v>3674</v>
      </c>
      <c r="E527" s="490" t="s">
        <v>3713</v>
      </c>
      <c r="F527" s="490" t="s">
        <v>369</v>
      </c>
      <c r="G527" s="491">
        <v>44159</v>
      </c>
      <c r="H527" s="491">
        <v>45253</v>
      </c>
    </row>
    <row r="528" spans="1:8" x14ac:dyDescent="0.25">
      <c r="A528" s="488">
        <v>525</v>
      </c>
      <c r="B528" s="488">
        <v>1272</v>
      </c>
      <c r="C528" s="488" t="s">
        <v>4275</v>
      </c>
      <c r="D528" s="488" t="s">
        <v>3674</v>
      </c>
      <c r="E528" s="488" t="s">
        <v>3713</v>
      </c>
      <c r="F528" s="488" t="s">
        <v>4276</v>
      </c>
      <c r="G528" s="489">
        <v>42552</v>
      </c>
      <c r="H528" s="489">
        <v>44742</v>
      </c>
    </row>
    <row r="529" spans="1:8" x14ac:dyDescent="0.25">
      <c r="A529" s="490">
        <v>526</v>
      </c>
      <c r="B529" s="490">
        <v>3029</v>
      </c>
      <c r="C529" s="490" t="s">
        <v>4277</v>
      </c>
      <c r="D529" s="490" t="s">
        <v>3674</v>
      </c>
      <c r="E529" s="490" t="s">
        <v>3713</v>
      </c>
      <c r="F529" s="490" t="s">
        <v>473</v>
      </c>
      <c r="G529" s="491">
        <v>43818</v>
      </c>
      <c r="H529" s="491">
        <v>44913</v>
      </c>
    </row>
    <row r="530" spans="1:8" x14ac:dyDescent="0.25">
      <c r="A530" s="488">
        <v>527</v>
      </c>
      <c r="B530" s="488">
        <v>753</v>
      </c>
      <c r="C530" s="488" t="s">
        <v>4278</v>
      </c>
      <c r="D530" s="488" t="s">
        <v>3674</v>
      </c>
      <c r="E530" s="488" t="s">
        <v>3713</v>
      </c>
      <c r="F530" s="488" t="s">
        <v>4279</v>
      </c>
      <c r="G530" s="489">
        <v>42074</v>
      </c>
      <c r="H530" s="489">
        <v>44265</v>
      </c>
    </row>
    <row r="531" spans="1:8" x14ac:dyDescent="0.25">
      <c r="A531" s="490">
        <v>528</v>
      </c>
      <c r="B531" s="490">
        <v>762</v>
      </c>
      <c r="C531" s="490" t="s">
        <v>4280</v>
      </c>
      <c r="D531" s="490" t="s">
        <v>3674</v>
      </c>
      <c r="E531" s="490" t="s">
        <v>3713</v>
      </c>
      <c r="F531" s="490" t="s">
        <v>4281</v>
      </c>
      <c r="G531" s="491">
        <v>42160</v>
      </c>
      <c r="H531" s="491">
        <v>44321</v>
      </c>
    </row>
    <row r="532" spans="1:8" x14ac:dyDescent="0.25">
      <c r="A532" s="488">
        <v>529</v>
      </c>
      <c r="B532" s="488">
        <v>2805</v>
      </c>
      <c r="C532" s="488" t="s">
        <v>4282</v>
      </c>
      <c r="D532" s="488" t="s">
        <v>3674</v>
      </c>
      <c r="E532" s="488" t="s">
        <v>3713</v>
      </c>
      <c r="F532" s="488" t="s">
        <v>4011</v>
      </c>
      <c r="G532" s="489">
        <v>43417</v>
      </c>
      <c r="H532" s="489">
        <v>44512</v>
      </c>
    </row>
    <row r="533" spans="1:8" x14ac:dyDescent="0.25">
      <c r="A533" s="490">
        <v>530</v>
      </c>
      <c r="B533" s="490">
        <v>2801</v>
      </c>
      <c r="C533" s="490" t="s">
        <v>4283</v>
      </c>
      <c r="D533" s="490" t="s">
        <v>3674</v>
      </c>
      <c r="E533" s="490" t="s">
        <v>3713</v>
      </c>
      <c r="F533" s="490" t="s">
        <v>4284</v>
      </c>
      <c r="G533" s="491">
        <v>43399</v>
      </c>
      <c r="H533" s="491">
        <v>44494</v>
      </c>
    </row>
    <row r="534" spans="1:8" x14ac:dyDescent="0.25">
      <c r="A534" s="488">
        <v>531</v>
      </c>
      <c r="B534" s="488">
        <v>2802</v>
      </c>
      <c r="C534" s="488" t="s">
        <v>4285</v>
      </c>
      <c r="D534" s="488" t="s">
        <v>3674</v>
      </c>
      <c r="E534" s="488" t="s">
        <v>3713</v>
      </c>
      <c r="F534" s="488" t="s">
        <v>4284</v>
      </c>
      <c r="G534" s="489">
        <v>43399</v>
      </c>
      <c r="H534" s="489">
        <v>44494</v>
      </c>
    </row>
    <row r="535" spans="1:8" x14ac:dyDescent="0.25">
      <c r="A535" s="490">
        <v>532</v>
      </c>
      <c r="B535" s="490">
        <v>3417</v>
      </c>
      <c r="C535" s="490" t="s">
        <v>3548</v>
      </c>
      <c r="D535" s="490" t="s">
        <v>3674</v>
      </c>
      <c r="E535" s="490" t="s">
        <v>3713</v>
      </c>
      <c r="F535" s="490" t="s">
        <v>241</v>
      </c>
      <c r="G535" s="491">
        <v>44168</v>
      </c>
      <c r="H535" s="491">
        <v>45262</v>
      </c>
    </row>
    <row r="536" spans="1:8" x14ac:dyDescent="0.25">
      <c r="A536" s="488">
        <v>533</v>
      </c>
      <c r="B536" s="488">
        <v>680</v>
      </c>
      <c r="C536" s="488" t="s">
        <v>4286</v>
      </c>
      <c r="D536" s="488" t="s">
        <v>3674</v>
      </c>
      <c r="E536" s="488" t="s">
        <v>3713</v>
      </c>
      <c r="F536" s="488" t="s">
        <v>3616</v>
      </c>
      <c r="G536" s="489">
        <v>41400</v>
      </c>
      <c r="H536" s="489">
        <v>44687</v>
      </c>
    </row>
    <row r="537" spans="1:8" x14ac:dyDescent="0.25">
      <c r="A537" s="490">
        <v>534</v>
      </c>
      <c r="B537" s="490">
        <v>353</v>
      </c>
      <c r="C537" s="490" t="s">
        <v>4287</v>
      </c>
      <c r="D537" s="490" t="s">
        <v>3674</v>
      </c>
      <c r="E537" s="490" t="s">
        <v>3713</v>
      </c>
      <c r="F537" s="490" t="s">
        <v>3558</v>
      </c>
      <c r="G537" s="491">
        <v>42425</v>
      </c>
      <c r="H537" s="491">
        <v>44524</v>
      </c>
    </row>
    <row r="538" spans="1:8" x14ac:dyDescent="0.25">
      <c r="A538" s="488">
        <v>535</v>
      </c>
      <c r="B538" s="488">
        <v>354</v>
      </c>
      <c r="C538" s="488" t="s">
        <v>4288</v>
      </c>
      <c r="D538" s="488" t="s">
        <v>3674</v>
      </c>
      <c r="E538" s="488" t="s">
        <v>3713</v>
      </c>
      <c r="F538" s="488" t="s">
        <v>3558</v>
      </c>
      <c r="G538" s="489">
        <v>40141</v>
      </c>
      <c r="H538" s="489">
        <v>44524</v>
      </c>
    </row>
    <row r="539" spans="1:8" x14ac:dyDescent="0.25">
      <c r="A539" s="490">
        <v>536</v>
      </c>
      <c r="B539" s="490">
        <v>3409</v>
      </c>
      <c r="C539" s="490" t="s">
        <v>1865</v>
      </c>
      <c r="D539" s="490" t="s">
        <v>3674</v>
      </c>
      <c r="E539" s="490" t="s">
        <v>3713</v>
      </c>
      <c r="F539" s="490" t="s">
        <v>3629</v>
      </c>
      <c r="G539" s="491">
        <v>44034</v>
      </c>
      <c r="H539" s="491">
        <v>45128</v>
      </c>
    </row>
    <row r="540" spans="1:8" x14ac:dyDescent="0.25">
      <c r="A540" s="488">
        <v>537</v>
      </c>
      <c r="B540" s="488">
        <v>3407</v>
      </c>
      <c r="C540" s="488" t="s">
        <v>3633</v>
      </c>
      <c r="D540" s="488" t="s">
        <v>3674</v>
      </c>
      <c r="E540" s="488" t="s">
        <v>3713</v>
      </c>
      <c r="F540" s="488" t="s">
        <v>195</v>
      </c>
      <c r="G540" s="489">
        <v>44085</v>
      </c>
      <c r="H540" s="489">
        <v>45179</v>
      </c>
    </row>
    <row r="541" spans="1:8" x14ac:dyDescent="0.25">
      <c r="A541" s="490">
        <v>538</v>
      </c>
      <c r="B541" s="490">
        <v>3405</v>
      </c>
      <c r="C541" s="490" t="s">
        <v>3653</v>
      </c>
      <c r="D541" s="490" t="s">
        <v>3674</v>
      </c>
      <c r="E541" s="490" t="s">
        <v>3713</v>
      </c>
      <c r="F541" s="490" t="s">
        <v>163</v>
      </c>
      <c r="G541" s="491">
        <v>44147</v>
      </c>
      <c r="H541" s="491">
        <v>45241</v>
      </c>
    </row>
    <row r="542" spans="1:8" x14ac:dyDescent="0.25">
      <c r="A542" s="488">
        <v>539</v>
      </c>
      <c r="B542" s="488">
        <v>764</v>
      </c>
      <c r="C542" s="488" t="s">
        <v>4289</v>
      </c>
      <c r="D542" s="488" t="s">
        <v>3674</v>
      </c>
      <c r="E542" s="488" t="s">
        <v>3713</v>
      </c>
      <c r="F542" s="488" t="s">
        <v>3571</v>
      </c>
      <c r="G542" s="489">
        <v>42165</v>
      </c>
      <c r="H542" s="489">
        <v>44357</v>
      </c>
    </row>
    <row r="543" spans="1:8" x14ac:dyDescent="0.25">
      <c r="A543" s="490">
        <v>540</v>
      </c>
      <c r="B543" s="490">
        <v>376</v>
      </c>
      <c r="C543" s="490" t="s">
        <v>4290</v>
      </c>
      <c r="D543" s="490" t="s">
        <v>3674</v>
      </c>
      <c r="E543" s="490" t="s">
        <v>3713</v>
      </c>
      <c r="F543" s="490" t="s">
        <v>3571</v>
      </c>
      <c r="G543" s="491">
        <v>40227</v>
      </c>
      <c r="H543" s="491">
        <v>44610</v>
      </c>
    </row>
    <row r="544" spans="1:8" x14ac:dyDescent="0.25">
      <c r="A544" s="488">
        <v>541</v>
      </c>
      <c r="B544" s="488">
        <v>3385</v>
      </c>
      <c r="C544" s="488" t="s">
        <v>3581</v>
      </c>
      <c r="D544" s="488" t="s">
        <v>3674</v>
      </c>
      <c r="E544" s="488" t="s">
        <v>3713</v>
      </c>
      <c r="F544" s="488" t="s">
        <v>4291</v>
      </c>
      <c r="G544" s="489">
        <v>44057</v>
      </c>
      <c r="H544" s="489">
        <v>45151</v>
      </c>
    </row>
    <row r="545" spans="1:8" x14ac:dyDescent="0.25">
      <c r="A545" s="490">
        <v>542</v>
      </c>
      <c r="B545" s="490">
        <v>3384</v>
      </c>
      <c r="C545" s="490" t="s">
        <v>3661</v>
      </c>
      <c r="D545" s="490" t="s">
        <v>3674</v>
      </c>
      <c r="E545" s="490" t="s">
        <v>3713</v>
      </c>
      <c r="F545" s="490" t="s">
        <v>3564</v>
      </c>
      <c r="G545" s="491">
        <v>43957</v>
      </c>
      <c r="H545" s="491">
        <v>45051</v>
      </c>
    </row>
    <row r="546" spans="1:8" x14ac:dyDescent="0.25">
      <c r="A546" s="488">
        <v>543</v>
      </c>
      <c r="B546" s="488">
        <v>3383</v>
      </c>
      <c r="C546" s="488" t="s">
        <v>3563</v>
      </c>
      <c r="D546" s="488" t="s">
        <v>3674</v>
      </c>
      <c r="E546" s="488" t="s">
        <v>3713</v>
      </c>
      <c r="F546" s="488" t="s">
        <v>3564</v>
      </c>
      <c r="G546" s="489">
        <v>43927</v>
      </c>
      <c r="H546" s="489">
        <v>45021</v>
      </c>
    </row>
    <row r="547" spans="1:8" x14ac:dyDescent="0.25">
      <c r="A547" s="490">
        <v>544</v>
      </c>
      <c r="B547" s="490">
        <v>3381</v>
      </c>
      <c r="C547" s="490" t="s">
        <v>3491</v>
      </c>
      <c r="D547" s="490" t="s">
        <v>3674</v>
      </c>
      <c r="E547" s="490" t="s">
        <v>3713</v>
      </c>
      <c r="F547" s="490" t="s">
        <v>371</v>
      </c>
      <c r="G547" s="491">
        <v>43938</v>
      </c>
      <c r="H547" s="491">
        <v>45032</v>
      </c>
    </row>
    <row r="548" spans="1:8" x14ac:dyDescent="0.25">
      <c r="A548" s="488">
        <v>545</v>
      </c>
      <c r="B548" s="488">
        <v>1276</v>
      </c>
      <c r="C548" s="488" t="s">
        <v>4292</v>
      </c>
      <c r="D548" s="488" t="s">
        <v>3674</v>
      </c>
      <c r="E548" s="488" t="s">
        <v>3713</v>
      </c>
      <c r="F548" s="488" t="s">
        <v>71</v>
      </c>
      <c r="G548" s="489">
        <v>42188</v>
      </c>
      <c r="H548" s="489">
        <v>44379</v>
      </c>
    </row>
    <row r="549" spans="1:8" x14ac:dyDescent="0.25">
      <c r="A549" s="490">
        <v>546</v>
      </c>
      <c r="B549" s="490">
        <v>3365</v>
      </c>
      <c r="C549" s="490" t="s">
        <v>3485</v>
      </c>
      <c r="D549" s="490" t="s">
        <v>3674</v>
      </c>
      <c r="E549" s="490" t="s">
        <v>3713</v>
      </c>
      <c r="F549" s="490" t="s">
        <v>3486</v>
      </c>
      <c r="G549" s="491">
        <v>44011</v>
      </c>
      <c r="H549" s="491">
        <v>45105</v>
      </c>
    </row>
    <row r="550" spans="1:8" x14ac:dyDescent="0.25">
      <c r="A550" s="488">
        <v>547</v>
      </c>
      <c r="B550" s="488">
        <v>3361</v>
      </c>
      <c r="C550" s="488" t="s">
        <v>3637</v>
      </c>
      <c r="D550" s="488" t="s">
        <v>3674</v>
      </c>
      <c r="E550" s="488" t="s">
        <v>3713</v>
      </c>
      <c r="F550" s="488" t="s">
        <v>3638</v>
      </c>
      <c r="G550" s="489">
        <v>43966</v>
      </c>
      <c r="H550" s="489">
        <v>45060</v>
      </c>
    </row>
    <row r="551" spans="1:8" x14ac:dyDescent="0.25">
      <c r="A551" s="490">
        <v>548</v>
      </c>
      <c r="B551" s="490">
        <v>3349</v>
      </c>
      <c r="C551" s="490" t="s">
        <v>3537</v>
      </c>
      <c r="D551" s="490" t="s">
        <v>3674</v>
      </c>
      <c r="E551" s="490" t="s">
        <v>3713</v>
      </c>
      <c r="F551" s="490" t="s">
        <v>3538</v>
      </c>
      <c r="G551" s="491">
        <v>44014</v>
      </c>
      <c r="H551" s="491">
        <v>45108</v>
      </c>
    </row>
    <row r="552" spans="1:8" x14ac:dyDescent="0.25">
      <c r="A552" s="488">
        <v>549</v>
      </c>
      <c r="B552" s="488">
        <v>3346</v>
      </c>
      <c r="C552" s="488" t="s">
        <v>3461</v>
      </c>
      <c r="D552" s="488" t="s">
        <v>3674</v>
      </c>
      <c r="E552" s="488" t="s">
        <v>3713</v>
      </c>
      <c r="F552" s="488" t="s">
        <v>322</v>
      </c>
      <c r="G552" s="489">
        <v>44028</v>
      </c>
      <c r="H552" s="489">
        <v>45122</v>
      </c>
    </row>
    <row r="553" spans="1:8" x14ac:dyDescent="0.25">
      <c r="A553" s="490">
        <v>550</v>
      </c>
      <c r="B553" s="490">
        <v>3339</v>
      </c>
      <c r="C553" s="490" t="s">
        <v>3493</v>
      </c>
      <c r="D553" s="490" t="s">
        <v>3674</v>
      </c>
      <c r="E553" s="490" t="s">
        <v>3713</v>
      </c>
      <c r="F553" s="490" t="s">
        <v>3494</v>
      </c>
      <c r="G553" s="491">
        <v>44041</v>
      </c>
      <c r="H553" s="491">
        <v>45135</v>
      </c>
    </row>
    <row r="554" spans="1:8" x14ac:dyDescent="0.25">
      <c r="A554" s="488">
        <v>551</v>
      </c>
      <c r="B554" s="488">
        <v>3338</v>
      </c>
      <c r="C554" s="488" t="s">
        <v>3643</v>
      </c>
      <c r="D554" s="488" t="s">
        <v>3674</v>
      </c>
      <c r="E554" s="488" t="s">
        <v>3713</v>
      </c>
      <c r="F554" s="488" t="s">
        <v>3494</v>
      </c>
      <c r="G554" s="489">
        <v>44041</v>
      </c>
      <c r="H554" s="489">
        <v>45135</v>
      </c>
    </row>
    <row r="555" spans="1:8" x14ac:dyDescent="0.25">
      <c r="A555" s="490">
        <v>552</v>
      </c>
      <c r="B555" s="490">
        <v>3337</v>
      </c>
      <c r="C555" s="490" t="s">
        <v>4293</v>
      </c>
      <c r="D555" s="490" t="s">
        <v>3674</v>
      </c>
      <c r="E555" s="490" t="s">
        <v>3713</v>
      </c>
      <c r="F555" s="490" t="s">
        <v>377</v>
      </c>
      <c r="G555" s="491">
        <v>43803</v>
      </c>
      <c r="H555" s="491">
        <v>44898</v>
      </c>
    </row>
    <row r="556" spans="1:8" x14ac:dyDescent="0.25">
      <c r="A556" s="488">
        <v>553</v>
      </c>
      <c r="B556" s="488">
        <v>3334</v>
      </c>
      <c r="C556" s="488" t="s">
        <v>4278</v>
      </c>
      <c r="D556" s="488" t="s">
        <v>3674</v>
      </c>
      <c r="E556" s="488" t="s">
        <v>3713</v>
      </c>
      <c r="F556" s="488" t="s">
        <v>4063</v>
      </c>
      <c r="G556" s="489">
        <v>43803</v>
      </c>
      <c r="H556" s="489">
        <v>44898</v>
      </c>
    </row>
    <row r="557" spans="1:8" x14ac:dyDescent="0.25">
      <c r="A557" s="490">
        <v>554</v>
      </c>
      <c r="B557" s="490">
        <v>3332</v>
      </c>
      <c r="C557" s="490" t="s">
        <v>4294</v>
      </c>
      <c r="D557" s="490" t="s">
        <v>3674</v>
      </c>
      <c r="E557" s="490" t="s">
        <v>3713</v>
      </c>
      <c r="F557" s="490" t="s">
        <v>4063</v>
      </c>
      <c r="G557" s="491">
        <v>43818</v>
      </c>
      <c r="H557" s="491">
        <v>44913</v>
      </c>
    </row>
    <row r="558" spans="1:8" x14ac:dyDescent="0.25">
      <c r="A558" s="488">
        <v>555</v>
      </c>
      <c r="B558" s="488">
        <v>3327</v>
      </c>
      <c r="C558" s="488" t="s">
        <v>3474</v>
      </c>
      <c r="D558" s="488" t="s">
        <v>3674</v>
      </c>
      <c r="E558" s="488" t="s">
        <v>3713</v>
      </c>
      <c r="F558" s="488" t="s">
        <v>3475</v>
      </c>
      <c r="G558" s="489">
        <v>43999</v>
      </c>
      <c r="H558" s="489">
        <v>45093</v>
      </c>
    </row>
    <row r="559" spans="1:8" x14ac:dyDescent="0.25">
      <c r="A559" s="490">
        <v>556</v>
      </c>
      <c r="B559" s="490">
        <v>3324</v>
      </c>
      <c r="C559" s="490" t="s">
        <v>3459</v>
      </c>
      <c r="D559" s="490" t="s">
        <v>3674</v>
      </c>
      <c r="E559" s="490" t="s">
        <v>3713</v>
      </c>
      <c r="F559" s="490" t="s">
        <v>330</v>
      </c>
      <c r="G559" s="491">
        <v>43906</v>
      </c>
      <c r="H559" s="491">
        <v>45000</v>
      </c>
    </row>
    <row r="560" spans="1:8" x14ac:dyDescent="0.25">
      <c r="A560" s="488">
        <v>557</v>
      </c>
      <c r="B560" s="488">
        <v>3323</v>
      </c>
      <c r="C560" s="488" t="s">
        <v>3437</v>
      </c>
      <c r="D560" s="488" t="s">
        <v>3674</v>
      </c>
      <c r="E560" s="488" t="s">
        <v>3713</v>
      </c>
      <c r="F560" s="488" t="s">
        <v>3438</v>
      </c>
      <c r="G560" s="489">
        <v>44063</v>
      </c>
      <c r="H560" s="489">
        <v>45157</v>
      </c>
    </row>
    <row r="561" spans="1:8" x14ac:dyDescent="0.25">
      <c r="A561" s="490">
        <v>558</v>
      </c>
      <c r="B561" s="490">
        <v>3321</v>
      </c>
      <c r="C561" s="490" t="s">
        <v>4295</v>
      </c>
      <c r="D561" s="490" t="s">
        <v>3674</v>
      </c>
      <c r="E561" s="490" t="s">
        <v>3713</v>
      </c>
      <c r="F561" s="490" t="s">
        <v>312</v>
      </c>
      <c r="G561" s="491">
        <v>43672</v>
      </c>
      <c r="H561" s="491">
        <v>44767</v>
      </c>
    </row>
    <row r="562" spans="1:8" x14ac:dyDescent="0.25">
      <c r="A562" s="488">
        <v>559</v>
      </c>
      <c r="B562" s="488">
        <v>3320</v>
      </c>
      <c r="C562" s="488" t="s">
        <v>4296</v>
      </c>
      <c r="D562" s="488" t="s">
        <v>3674</v>
      </c>
      <c r="E562" s="488" t="s">
        <v>3713</v>
      </c>
      <c r="F562" s="488" t="s">
        <v>312</v>
      </c>
      <c r="G562" s="489">
        <v>43672</v>
      </c>
      <c r="H562" s="489">
        <v>44767</v>
      </c>
    </row>
    <row r="563" spans="1:8" x14ac:dyDescent="0.25">
      <c r="A563" s="490">
        <v>560</v>
      </c>
      <c r="B563" s="490">
        <v>3319</v>
      </c>
      <c r="C563" s="490" t="s">
        <v>3511</v>
      </c>
      <c r="D563" s="490" t="s">
        <v>3674</v>
      </c>
      <c r="E563" s="490" t="s">
        <v>3713</v>
      </c>
      <c r="F563" s="490" t="s">
        <v>351</v>
      </c>
      <c r="G563" s="491">
        <v>44068</v>
      </c>
      <c r="H563" s="491">
        <v>45162</v>
      </c>
    </row>
    <row r="564" spans="1:8" x14ac:dyDescent="0.25">
      <c r="A564" s="488">
        <v>561</v>
      </c>
      <c r="B564" s="488">
        <v>3317</v>
      </c>
      <c r="C564" s="488" t="s">
        <v>4297</v>
      </c>
      <c r="D564" s="488" t="s">
        <v>3674</v>
      </c>
      <c r="E564" s="488" t="s">
        <v>3713</v>
      </c>
      <c r="F564" s="488" t="s">
        <v>4298</v>
      </c>
      <c r="G564" s="489">
        <v>43797</v>
      </c>
      <c r="H564" s="489">
        <v>44892</v>
      </c>
    </row>
    <row r="565" spans="1:8" x14ac:dyDescent="0.25">
      <c r="A565" s="490">
        <v>562</v>
      </c>
      <c r="B565" s="490">
        <v>3315</v>
      </c>
      <c r="C565" s="490" t="s">
        <v>3595</v>
      </c>
      <c r="D565" s="490" t="s">
        <v>3674</v>
      </c>
      <c r="E565" s="490" t="s">
        <v>3713</v>
      </c>
      <c r="F565" s="490" t="s">
        <v>65</v>
      </c>
      <c r="G565" s="491">
        <v>43885</v>
      </c>
      <c r="H565" s="491">
        <v>44980</v>
      </c>
    </row>
    <row r="566" spans="1:8" x14ac:dyDescent="0.25">
      <c r="A566" s="488">
        <v>563</v>
      </c>
      <c r="B566" s="488">
        <v>3307</v>
      </c>
      <c r="C566" s="488" t="s">
        <v>3496</v>
      </c>
      <c r="D566" s="488" t="s">
        <v>3674</v>
      </c>
      <c r="E566" s="488" t="s">
        <v>3713</v>
      </c>
      <c r="F566" s="488" t="s">
        <v>318</v>
      </c>
      <c r="G566" s="489">
        <v>43885</v>
      </c>
      <c r="H566" s="489">
        <v>44980</v>
      </c>
    </row>
    <row r="567" spans="1:8" x14ac:dyDescent="0.25">
      <c r="A567" s="490">
        <v>564</v>
      </c>
      <c r="B567" s="490">
        <v>3301</v>
      </c>
      <c r="C567" s="490" t="s">
        <v>3534</v>
      </c>
      <c r="D567" s="490" t="s">
        <v>3674</v>
      </c>
      <c r="E567" s="490" t="s">
        <v>3713</v>
      </c>
      <c r="F567" s="490" t="s">
        <v>363</v>
      </c>
      <c r="G567" s="491">
        <v>44161</v>
      </c>
      <c r="H567" s="491">
        <v>45255</v>
      </c>
    </row>
    <row r="568" spans="1:8" x14ac:dyDescent="0.25">
      <c r="A568" s="488">
        <v>565</v>
      </c>
      <c r="B568" s="488">
        <v>3300</v>
      </c>
      <c r="C568" s="488" t="s">
        <v>3594</v>
      </c>
      <c r="D568" s="488" t="s">
        <v>3674</v>
      </c>
      <c r="E568" s="488" t="s">
        <v>3713</v>
      </c>
      <c r="F568" s="488" t="s">
        <v>3187</v>
      </c>
      <c r="G568" s="489">
        <v>43966</v>
      </c>
      <c r="H568" s="489">
        <v>45060</v>
      </c>
    </row>
    <row r="569" spans="1:8" x14ac:dyDescent="0.25">
      <c r="A569" s="490">
        <v>566</v>
      </c>
      <c r="B569" s="490">
        <v>3292</v>
      </c>
      <c r="C569" s="490" t="s">
        <v>4299</v>
      </c>
      <c r="D569" s="490" t="s">
        <v>3674</v>
      </c>
      <c r="E569" s="490" t="s">
        <v>3713</v>
      </c>
      <c r="F569" s="490" t="s">
        <v>369</v>
      </c>
      <c r="G569" s="491">
        <v>43819</v>
      </c>
      <c r="H569" s="491">
        <v>44914</v>
      </c>
    </row>
    <row r="570" spans="1:8" x14ac:dyDescent="0.25">
      <c r="A570" s="488">
        <v>567</v>
      </c>
      <c r="B570" s="488">
        <v>3266</v>
      </c>
      <c r="C570" s="488" t="s">
        <v>4300</v>
      </c>
      <c r="D570" s="488" t="s">
        <v>3674</v>
      </c>
      <c r="E570" s="488" t="s">
        <v>3713</v>
      </c>
      <c r="F570" s="488" t="s">
        <v>4063</v>
      </c>
      <c r="G570" s="489">
        <v>43818</v>
      </c>
      <c r="H570" s="489">
        <v>44913</v>
      </c>
    </row>
    <row r="571" spans="1:8" x14ac:dyDescent="0.25">
      <c r="A571" s="490">
        <v>568</v>
      </c>
      <c r="B571" s="490">
        <v>3258</v>
      </c>
      <c r="C571" s="490" t="s">
        <v>3530</v>
      </c>
      <c r="D571" s="490" t="s">
        <v>3674</v>
      </c>
      <c r="E571" s="490" t="s">
        <v>3713</v>
      </c>
      <c r="F571" s="490" t="s">
        <v>303</v>
      </c>
      <c r="G571" s="491">
        <v>43951</v>
      </c>
      <c r="H571" s="491">
        <v>45045</v>
      </c>
    </row>
    <row r="572" spans="1:8" x14ac:dyDescent="0.25">
      <c r="A572" s="488">
        <v>569</v>
      </c>
      <c r="B572" s="488">
        <v>3256</v>
      </c>
      <c r="C572" s="488" t="s">
        <v>3444</v>
      </c>
      <c r="D572" s="488" t="s">
        <v>3674</v>
      </c>
      <c r="E572" s="488" t="s">
        <v>3713</v>
      </c>
      <c r="F572" s="488" t="s">
        <v>303</v>
      </c>
      <c r="G572" s="489">
        <v>44168</v>
      </c>
      <c r="H572" s="489">
        <v>45262</v>
      </c>
    </row>
    <row r="573" spans="1:8" x14ac:dyDescent="0.25">
      <c r="A573" s="490">
        <v>570</v>
      </c>
      <c r="B573" s="490">
        <v>3252</v>
      </c>
      <c r="C573" s="490" t="s">
        <v>3670</v>
      </c>
      <c r="D573" s="490" t="s">
        <v>3674</v>
      </c>
      <c r="E573" s="490" t="s">
        <v>3713</v>
      </c>
      <c r="F573" s="490" t="s">
        <v>3350</v>
      </c>
      <c r="G573" s="491">
        <v>43957</v>
      </c>
      <c r="H573" s="491">
        <v>45051</v>
      </c>
    </row>
    <row r="574" spans="1:8" x14ac:dyDescent="0.25">
      <c r="A574" s="488">
        <v>571</v>
      </c>
      <c r="B574" s="488">
        <v>3251</v>
      </c>
      <c r="C574" s="488" t="s">
        <v>3550</v>
      </c>
      <c r="D574" s="488" t="s">
        <v>3674</v>
      </c>
      <c r="E574" s="488" t="s">
        <v>3713</v>
      </c>
      <c r="F574" s="488" t="s">
        <v>3350</v>
      </c>
      <c r="G574" s="489">
        <v>43957</v>
      </c>
      <c r="H574" s="489">
        <v>45051</v>
      </c>
    </row>
    <row r="575" spans="1:8" x14ac:dyDescent="0.25">
      <c r="A575" s="490">
        <v>572</v>
      </c>
      <c r="B575" s="490">
        <v>3250</v>
      </c>
      <c r="C575" s="490" t="s">
        <v>3555</v>
      </c>
      <c r="D575" s="490" t="s">
        <v>3674</v>
      </c>
      <c r="E575" s="490" t="s">
        <v>3713</v>
      </c>
      <c r="F575" s="490" t="s">
        <v>215</v>
      </c>
      <c r="G575" s="491">
        <v>44195</v>
      </c>
      <c r="H575" s="491">
        <v>45289</v>
      </c>
    </row>
    <row r="576" spans="1:8" x14ac:dyDescent="0.25">
      <c r="A576" s="488">
        <v>573</v>
      </c>
      <c r="B576" s="488">
        <v>3249</v>
      </c>
      <c r="C576" s="488" t="s">
        <v>3648</v>
      </c>
      <c r="D576" s="488" t="s">
        <v>3674</v>
      </c>
      <c r="E576" s="488" t="s">
        <v>3713</v>
      </c>
      <c r="F576" s="488" t="s">
        <v>215</v>
      </c>
      <c r="G576" s="489">
        <v>44195</v>
      </c>
      <c r="H576" s="489">
        <v>45289</v>
      </c>
    </row>
    <row r="577" spans="1:8" x14ac:dyDescent="0.25">
      <c r="A577" s="490">
        <v>574</v>
      </c>
      <c r="B577" s="490">
        <v>3231</v>
      </c>
      <c r="C577" s="490" t="s">
        <v>4301</v>
      </c>
      <c r="D577" s="490" t="s">
        <v>3674</v>
      </c>
      <c r="E577" s="490" t="s">
        <v>3713</v>
      </c>
      <c r="F577" s="490" t="s">
        <v>4302</v>
      </c>
      <c r="G577" s="491">
        <v>43805</v>
      </c>
      <c r="H577" s="491">
        <v>44900</v>
      </c>
    </row>
    <row r="578" spans="1:8" x14ac:dyDescent="0.25">
      <c r="A578" s="488">
        <v>575</v>
      </c>
      <c r="B578" s="488">
        <v>3230</v>
      </c>
      <c r="C578" s="488" t="s">
        <v>4303</v>
      </c>
      <c r="D578" s="488" t="s">
        <v>3674</v>
      </c>
      <c r="E578" s="488" t="s">
        <v>3713</v>
      </c>
      <c r="F578" s="488" t="s">
        <v>359</v>
      </c>
      <c r="G578" s="489">
        <v>43805</v>
      </c>
      <c r="H578" s="489">
        <v>44900</v>
      </c>
    </row>
    <row r="579" spans="1:8" x14ac:dyDescent="0.25">
      <c r="A579" s="490">
        <v>576</v>
      </c>
      <c r="B579" s="490">
        <v>3210</v>
      </c>
      <c r="C579" s="490" t="s">
        <v>4304</v>
      </c>
      <c r="D579" s="490" t="s">
        <v>3674</v>
      </c>
      <c r="E579" s="490" t="s">
        <v>3713</v>
      </c>
      <c r="F579" s="490" t="s">
        <v>4305</v>
      </c>
      <c r="G579" s="491">
        <v>43740</v>
      </c>
      <c r="H579" s="491">
        <v>44835</v>
      </c>
    </row>
    <row r="580" spans="1:8" x14ac:dyDescent="0.25">
      <c r="A580" s="488">
        <v>577</v>
      </c>
      <c r="B580" s="488">
        <v>3187</v>
      </c>
      <c r="C580" s="488" t="s">
        <v>3641</v>
      </c>
      <c r="D580" s="488" t="s">
        <v>3674</v>
      </c>
      <c r="E580" s="488" t="s">
        <v>3713</v>
      </c>
      <c r="F580" s="488" t="s">
        <v>3623</v>
      </c>
      <c r="G580" s="489">
        <v>43846</v>
      </c>
      <c r="H580" s="489">
        <v>44941</v>
      </c>
    </row>
    <row r="581" spans="1:8" x14ac:dyDescent="0.25">
      <c r="A581" s="490">
        <v>578</v>
      </c>
      <c r="B581" s="490">
        <v>3181</v>
      </c>
      <c r="C581" s="490" t="s">
        <v>4306</v>
      </c>
      <c r="D581" s="490" t="s">
        <v>3674</v>
      </c>
      <c r="E581" s="490" t="s">
        <v>3713</v>
      </c>
      <c r="F581" s="490" t="s">
        <v>4307</v>
      </c>
      <c r="G581" s="491">
        <v>43812</v>
      </c>
      <c r="H581" s="491">
        <v>44907</v>
      </c>
    </row>
    <row r="582" spans="1:8" x14ac:dyDescent="0.25">
      <c r="A582" s="488">
        <v>579</v>
      </c>
      <c r="B582" s="488">
        <v>3177</v>
      </c>
      <c r="C582" s="488" t="s">
        <v>1857</v>
      </c>
      <c r="D582" s="488" t="s">
        <v>3674</v>
      </c>
      <c r="E582" s="488" t="s">
        <v>3713</v>
      </c>
      <c r="F582" s="488" t="s">
        <v>4307</v>
      </c>
      <c r="G582" s="489">
        <v>43812</v>
      </c>
      <c r="H582" s="489">
        <v>44907</v>
      </c>
    </row>
    <row r="583" spans="1:8" x14ac:dyDescent="0.25">
      <c r="A583" s="490">
        <v>580</v>
      </c>
      <c r="B583" s="490">
        <v>3162</v>
      </c>
      <c r="C583" s="490" t="s">
        <v>4308</v>
      </c>
      <c r="D583" s="490" t="s">
        <v>3674</v>
      </c>
      <c r="E583" s="490" t="s">
        <v>3713</v>
      </c>
      <c r="F583" s="490" t="s">
        <v>3350</v>
      </c>
      <c r="G583" s="491">
        <v>43759</v>
      </c>
      <c r="H583" s="491">
        <v>44854</v>
      </c>
    </row>
    <row r="584" spans="1:8" x14ac:dyDescent="0.25">
      <c r="A584" s="488">
        <v>581</v>
      </c>
      <c r="B584" s="488">
        <v>3145</v>
      </c>
      <c r="C584" s="488" t="s">
        <v>4309</v>
      </c>
      <c r="D584" s="488" t="s">
        <v>3674</v>
      </c>
      <c r="E584" s="488" t="s">
        <v>3713</v>
      </c>
      <c r="F584" s="488" t="s">
        <v>374</v>
      </c>
      <c r="G584" s="489">
        <v>43797</v>
      </c>
      <c r="H584" s="489">
        <v>44892</v>
      </c>
    </row>
    <row r="585" spans="1:8" x14ac:dyDescent="0.25">
      <c r="A585" s="490">
        <v>582</v>
      </c>
      <c r="B585" s="490">
        <v>3142</v>
      </c>
      <c r="C585" s="490" t="s">
        <v>3505</v>
      </c>
      <c r="D585" s="490" t="s">
        <v>3674</v>
      </c>
      <c r="E585" s="490" t="s">
        <v>3713</v>
      </c>
      <c r="F585" s="490" t="s">
        <v>286</v>
      </c>
      <c r="G585" s="491">
        <v>44148</v>
      </c>
      <c r="H585" s="491">
        <v>45242</v>
      </c>
    </row>
    <row r="586" spans="1:8" x14ac:dyDescent="0.25">
      <c r="A586" s="488">
        <v>583</v>
      </c>
      <c r="B586" s="488">
        <v>3141</v>
      </c>
      <c r="C586" s="488" t="s">
        <v>3421</v>
      </c>
      <c r="D586" s="488" t="s">
        <v>3674</v>
      </c>
      <c r="E586" s="488" t="s">
        <v>3713</v>
      </c>
      <c r="F586" s="488" t="s">
        <v>286</v>
      </c>
      <c r="G586" s="489">
        <v>44148</v>
      </c>
      <c r="H586" s="489">
        <v>45242</v>
      </c>
    </row>
    <row r="587" spans="1:8" x14ac:dyDescent="0.25">
      <c r="A587" s="490">
        <v>584</v>
      </c>
      <c r="B587" s="490">
        <v>3118</v>
      </c>
      <c r="C587" s="490" t="s">
        <v>4310</v>
      </c>
      <c r="D587" s="490" t="s">
        <v>3674</v>
      </c>
      <c r="E587" s="490" t="s">
        <v>3713</v>
      </c>
      <c r="F587" s="490" t="s">
        <v>296</v>
      </c>
      <c r="G587" s="491">
        <v>43650</v>
      </c>
      <c r="H587" s="491">
        <v>44745</v>
      </c>
    </row>
    <row r="588" spans="1:8" x14ac:dyDescent="0.25">
      <c r="A588" s="488">
        <v>585</v>
      </c>
      <c r="B588" s="488">
        <v>3116</v>
      </c>
      <c r="C588" s="488" t="s">
        <v>4311</v>
      </c>
      <c r="D588" s="488" t="s">
        <v>3674</v>
      </c>
      <c r="E588" s="488" t="s">
        <v>3713</v>
      </c>
      <c r="F588" s="488" t="s">
        <v>3494</v>
      </c>
      <c r="G588" s="489">
        <v>43609</v>
      </c>
      <c r="H588" s="489">
        <v>44704</v>
      </c>
    </row>
    <row r="589" spans="1:8" x14ac:dyDescent="0.25">
      <c r="A589" s="490">
        <v>586</v>
      </c>
      <c r="B589" s="490">
        <v>3112</v>
      </c>
      <c r="C589" s="490" t="s">
        <v>4312</v>
      </c>
      <c r="D589" s="490" t="s">
        <v>3674</v>
      </c>
      <c r="E589" s="490" t="s">
        <v>3713</v>
      </c>
      <c r="F589" s="490" t="s">
        <v>137</v>
      </c>
      <c r="G589" s="491">
        <v>43637</v>
      </c>
      <c r="H589" s="491">
        <v>44732</v>
      </c>
    </row>
    <row r="590" spans="1:8" x14ac:dyDescent="0.25">
      <c r="A590" s="488">
        <v>587</v>
      </c>
      <c r="B590" s="488">
        <v>3104</v>
      </c>
      <c r="C590" s="488" t="s">
        <v>3378</v>
      </c>
      <c r="D590" s="488" t="s">
        <v>3674</v>
      </c>
      <c r="E590" s="488" t="s">
        <v>3713</v>
      </c>
      <c r="F590" s="488" t="s">
        <v>3494</v>
      </c>
      <c r="G590" s="489">
        <v>43609</v>
      </c>
      <c r="H590" s="489">
        <v>44704</v>
      </c>
    </row>
    <row r="591" spans="1:8" x14ac:dyDescent="0.25">
      <c r="A591" s="490">
        <v>588</v>
      </c>
      <c r="B591" s="490">
        <v>3101</v>
      </c>
      <c r="C591" s="490" t="s">
        <v>4313</v>
      </c>
      <c r="D591" s="490" t="s">
        <v>3674</v>
      </c>
      <c r="E591" s="490" t="s">
        <v>3713</v>
      </c>
      <c r="F591" s="490" t="s">
        <v>3494</v>
      </c>
      <c r="G591" s="491">
        <v>43609</v>
      </c>
      <c r="H591" s="491">
        <v>44704</v>
      </c>
    </row>
    <row r="592" spans="1:8" x14ac:dyDescent="0.25">
      <c r="A592" s="488">
        <v>589</v>
      </c>
      <c r="B592" s="488">
        <v>3100</v>
      </c>
      <c r="C592" s="488" t="s">
        <v>4314</v>
      </c>
      <c r="D592" s="488" t="s">
        <v>3674</v>
      </c>
      <c r="E592" s="488" t="s">
        <v>3713</v>
      </c>
      <c r="F592" s="488" t="s">
        <v>3494</v>
      </c>
      <c r="G592" s="489">
        <v>43609</v>
      </c>
      <c r="H592" s="489">
        <v>44704</v>
      </c>
    </row>
    <row r="593" spans="1:8" x14ac:dyDescent="0.25">
      <c r="A593" s="490">
        <v>590</v>
      </c>
      <c r="B593" s="490">
        <v>3093</v>
      </c>
      <c r="C593" s="490" t="s">
        <v>4315</v>
      </c>
      <c r="D593" s="490" t="s">
        <v>3674</v>
      </c>
      <c r="E593" s="490" t="s">
        <v>3713</v>
      </c>
      <c r="F593" s="490" t="s">
        <v>374</v>
      </c>
      <c r="G593" s="491">
        <v>43593</v>
      </c>
      <c r="H593" s="491">
        <v>44688</v>
      </c>
    </row>
    <row r="594" spans="1:8" x14ac:dyDescent="0.25">
      <c r="A594" s="488">
        <v>591</v>
      </c>
      <c r="B594" s="488">
        <v>3090</v>
      </c>
      <c r="C594" s="488" t="s">
        <v>4316</v>
      </c>
      <c r="D594" s="488" t="s">
        <v>3674</v>
      </c>
      <c r="E594" s="488" t="s">
        <v>3713</v>
      </c>
      <c r="F594" s="488" t="s">
        <v>4317</v>
      </c>
      <c r="G594" s="489">
        <v>43803</v>
      </c>
      <c r="H594" s="489">
        <v>44898</v>
      </c>
    </row>
    <row r="595" spans="1:8" x14ac:dyDescent="0.25">
      <c r="A595" s="490">
        <v>592</v>
      </c>
      <c r="B595" s="490">
        <v>3086</v>
      </c>
      <c r="C595" s="490" t="s">
        <v>4318</v>
      </c>
      <c r="D595" s="490" t="s">
        <v>3674</v>
      </c>
      <c r="E595" s="490" t="s">
        <v>3713</v>
      </c>
      <c r="F595" s="490" t="s">
        <v>4225</v>
      </c>
      <c r="G595" s="491">
        <v>43601</v>
      </c>
      <c r="H595" s="491">
        <v>44696</v>
      </c>
    </row>
    <row r="596" spans="1:8" x14ac:dyDescent="0.25">
      <c r="A596" s="488">
        <v>593</v>
      </c>
      <c r="B596" s="488">
        <v>3085</v>
      </c>
      <c r="C596" s="488" t="s">
        <v>4319</v>
      </c>
      <c r="D596" s="488" t="s">
        <v>3674</v>
      </c>
      <c r="E596" s="488" t="s">
        <v>3713</v>
      </c>
      <c r="F596" s="488" t="s">
        <v>4225</v>
      </c>
      <c r="G596" s="489">
        <v>43601</v>
      </c>
      <c r="H596" s="489">
        <v>44696</v>
      </c>
    </row>
    <row r="597" spans="1:8" x14ac:dyDescent="0.25">
      <c r="A597" s="490">
        <v>594</v>
      </c>
      <c r="B597" s="490">
        <v>3080</v>
      </c>
      <c r="C597" s="490" t="s">
        <v>4320</v>
      </c>
      <c r="D597" s="490" t="s">
        <v>3674</v>
      </c>
      <c r="E597" s="490" t="s">
        <v>3713</v>
      </c>
      <c r="F597" s="490" t="s">
        <v>275</v>
      </c>
      <c r="G597" s="491">
        <v>43606</v>
      </c>
      <c r="H597" s="491">
        <v>44701</v>
      </c>
    </row>
    <row r="598" spans="1:8" x14ac:dyDescent="0.25">
      <c r="A598" s="488">
        <v>595</v>
      </c>
      <c r="B598" s="488">
        <v>3071</v>
      </c>
      <c r="C598" s="488" t="s">
        <v>3588</v>
      </c>
      <c r="D598" s="488" t="s">
        <v>3674</v>
      </c>
      <c r="E598" s="488" t="s">
        <v>3713</v>
      </c>
      <c r="F598" s="488" t="s">
        <v>313</v>
      </c>
      <c r="G598" s="489">
        <v>43867</v>
      </c>
      <c r="H598" s="489">
        <v>44962</v>
      </c>
    </row>
    <row r="599" spans="1:8" x14ac:dyDescent="0.25">
      <c r="A599" s="490">
        <v>596</v>
      </c>
      <c r="B599" s="490">
        <v>3058</v>
      </c>
      <c r="C599" s="490" t="s">
        <v>4321</v>
      </c>
      <c r="D599" s="490" t="s">
        <v>3674</v>
      </c>
      <c r="E599" s="490" t="s">
        <v>3713</v>
      </c>
      <c r="F599" s="490" t="s">
        <v>4322</v>
      </c>
      <c r="G599" s="491">
        <v>43581</v>
      </c>
      <c r="H599" s="491">
        <v>44676</v>
      </c>
    </row>
    <row r="600" spans="1:8" x14ac:dyDescent="0.25">
      <c r="A600" s="488">
        <v>597</v>
      </c>
      <c r="B600" s="488">
        <v>3050</v>
      </c>
      <c r="C600" s="488" t="s">
        <v>3666</v>
      </c>
      <c r="D600" s="488" t="s">
        <v>3674</v>
      </c>
      <c r="E600" s="488" t="s">
        <v>3713</v>
      </c>
      <c r="F600" s="488" t="s">
        <v>3667</v>
      </c>
      <c r="G600" s="489">
        <v>43977</v>
      </c>
      <c r="H600" s="489">
        <v>45071</v>
      </c>
    </row>
    <row r="601" spans="1:8" x14ac:dyDescent="0.25">
      <c r="A601" s="490">
        <v>598</v>
      </c>
      <c r="B601" s="490">
        <v>3044</v>
      </c>
      <c r="C601" s="490" t="s">
        <v>3551</v>
      </c>
      <c r="D601" s="490" t="s">
        <v>3674</v>
      </c>
      <c r="E601" s="490" t="s">
        <v>3713</v>
      </c>
      <c r="F601" s="490" t="s">
        <v>3552</v>
      </c>
      <c r="G601" s="491">
        <v>43945</v>
      </c>
      <c r="H601" s="491">
        <v>45039</v>
      </c>
    </row>
    <row r="602" spans="1:8" x14ac:dyDescent="0.25">
      <c r="A602" s="488">
        <v>599</v>
      </c>
      <c r="B602" s="488">
        <v>3040</v>
      </c>
      <c r="C602" s="488" t="s">
        <v>4323</v>
      </c>
      <c r="D602" s="488" t="s">
        <v>3674</v>
      </c>
      <c r="E602" s="488" t="s">
        <v>3713</v>
      </c>
      <c r="F602" s="488" t="s">
        <v>4324</v>
      </c>
      <c r="G602" s="489">
        <v>43811</v>
      </c>
      <c r="H602" s="489">
        <v>44906</v>
      </c>
    </row>
    <row r="603" spans="1:8" x14ac:dyDescent="0.25">
      <c r="A603" s="490">
        <v>600</v>
      </c>
      <c r="B603" s="490">
        <v>3037</v>
      </c>
      <c r="C603" s="490" t="s">
        <v>4325</v>
      </c>
      <c r="D603" s="490" t="s">
        <v>3674</v>
      </c>
      <c r="E603" s="490" t="s">
        <v>3713</v>
      </c>
      <c r="F603" s="490" t="s">
        <v>4326</v>
      </c>
      <c r="G603" s="491">
        <v>43663</v>
      </c>
      <c r="H603" s="491">
        <v>44758</v>
      </c>
    </row>
    <row r="604" spans="1:8" x14ac:dyDescent="0.25">
      <c r="A604" s="488">
        <v>601</v>
      </c>
      <c r="B604" s="488">
        <v>3036</v>
      </c>
      <c r="C604" s="488" t="s">
        <v>4327</v>
      </c>
      <c r="D604" s="488" t="s">
        <v>3674</v>
      </c>
      <c r="E604" s="488" t="s">
        <v>3713</v>
      </c>
      <c r="F604" s="488" t="s">
        <v>4326</v>
      </c>
      <c r="G604" s="489">
        <v>43663</v>
      </c>
      <c r="H604" s="489">
        <v>44758</v>
      </c>
    </row>
    <row r="605" spans="1:8" x14ac:dyDescent="0.25">
      <c r="A605" s="490">
        <v>602</v>
      </c>
      <c r="B605" s="490">
        <v>3030</v>
      </c>
      <c r="C605" s="490" t="s">
        <v>4328</v>
      </c>
      <c r="D605" s="490" t="s">
        <v>3674</v>
      </c>
      <c r="E605" s="490" t="s">
        <v>3713</v>
      </c>
      <c r="F605" s="490" t="s">
        <v>3385</v>
      </c>
      <c r="G605" s="491">
        <v>43609</v>
      </c>
      <c r="H605" s="491">
        <v>44704</v>
      </c>
    </row>
    <row r="606" spans="1:8" x14ac:dyDescent="0.25">
      <c r="A606" s="488">
        <v>603</v>
      </c>
      <c r="B606" s="488">
        <v>3016</v>
      </c>
      <c r="C606" s="488" t="s">
        <v>4329</v>
      </c>
      <c r="D606" s="488" t="s">
        <v>3674</v>
      </c>
      <c r="E606" s="488" t="s">
        <v>3713</v>
      </c>
      <c r="F606" s="488" t="s">
        <v>3916</v>
      </c>
      <c r="G606" s="489">
        <v>43592</v>
      </c>
      <c r="H606" s="489">
        <v>44687</v>
      </c>
    </row>
    <row r="607" spans="1:8" x14ac:dyDescent="0.25">
      <c r="A607" s="490">
        <v>604</v>
      </c>
      <c r="B607" s="490">
        <v>3014</v>
      </c>
      <c r="C607" s="490" t="s">
        <v>4330</v>
      </c>
      <c r="D607" s="490" t="s">
        <v>3674</v>
      </c>
      <c r="E607" s="490" t="s">
        <v>3713</v>
      </c>
      <c r="F607" s="490" t="s">
        <v>275</v>
      </c>
      <c r="G607" s="491">
        <v>43572</v>
      </c>
      <c r="H607" s="491">
        <v>44667</v>
      </c>
    </row>
    <row r="608" spans="1:8" x14ac:dyDescent="0.25">
      <c r="A608" s="488">
        <v>605</v>
      </c>
      <c r="B608" s="488">
        <v>3007</v>
      </c>
      <c r="C608" s="488" t="s">
        <v>4331</v>
      </c>
      <c r="D608" s="488" t="s">
        <v>3674</v>
      </c>
      <c r="E608" s="488" t="s">
        <v>3713</v>
      </c>
      <c r="F608" s="488" t="s">
        <v>459</v>
      </c>
      <c r="G608" s="489">
        <v>43593</v>
      </c>
      <c r="H608" s="489">
        <v>44688</v>
      </c>
    </row>
    <row r="609" spans="1:8" x14ac:dyDescent="0.25">
      <c r="A609" s="490">
        <v>606</v>
      </c>
      <c r="B609" s="490">
        <v>3001</v>
      </c>
      <c r="C609" s="490" t="s">
        <v>4332</v>
      </c>
      <c r="D609" s="490" t="s">
        <v>3674</v>
      </c>
      <c r="E609" s="490" t="s">
        <v>3713</v>
      </c>
      <c r="F609" s="490" t="s">
        <v>4322</v>
      </c>
      <c r="G609" s="491">
        <v>43752</v>
      </c>
      <c r="H609" s="491">
        <v>44847</v>
      </c>
    </row>
    <row r="610" spans="1:8" x14ac:dyDescent="0.25">
      <c r="A610" s="488">
        <v>607</v>
      </c>
      <c r="B610" s="488">
        <v>2994</v>
      </c>
      <c r="C610" s="488" t="s">
        <v>1867</v>
      </c>
      <c r="D610" s="488" t="s">
        <v>3674</v>
      </c>
      <c r="E610" s="488" t="s">
        <v>3713</v>
      </c>
      <c r="F610" s="488" t="s">
        <v>447</v>
      </c>
      <c r="G610" s="489">
        <v>43595</v>
      </c>
      <c r="H610" s="489">
        <v>44690</v>
      </c>
    </row>
    <row r="611" spans="1:8" x14ac:dyDescent="0.25">
      <c r="A611" s="490">
        <v>608</v>
      </c>
      <c r="B611" s="490">
        <v>2987</v>
      </c>
      <c r="C611" s="490" t="s">
        <v>4333</v>
      </c>
      <c r="D611" s="490" t="s">
        <v>3674</v>
      </c>
      <c r="E611" s="490" t="s">
        <v>3713</v>
      </c>
      <c r="F611" s="490" t="s">
        <v>275</v>
      </c>
      <c r="G611" s="491">
        <v>43572</v>
      </c>
      <c r="H611" s="491">
        <v>44667</v>
      </c>
    </row>
    <row r="612" spans="1:8" x14ac:dyDescent="0.25">
      <c r="A612" s="488">
        <v>609</v>
      </c>
      <c r="B612" s="488">
        <v>2985</v>
      </c>
      <c r="C612" s="488" t="s">
        <v>3650</v>
      </c>
      <c r="D612" s="488" t="s">
        <v>3674</v>
      </c>
      <c r="E612" s="488" t="s">
        <v>3713</v>
      </c>
      <c r="F612" s="488" t="s">
        <v>360</v>
      </c>
      <c r="G612" s="489">
        <v>43977</v>
      </c>
      <c r="H612" s="489">
        <v>45071</v>
      </c>
    </row>
    <row r="613" spans="1:8" x14ac:dyDescent="0.25">
      <c r="A613" s="490">
        <v>610</v>
      </c>
      <c r="B613" s="490">
        <v>2982</v>
      </c>
      <c r="C613" s="490" t="s">
        <v>3669</v>
      </c>
      <c r="D613" s="490" t="s">
        <v>3674</v>
      </c>
      <c r="E613" s="490" t="s">
        <v>3713</v>
      </c>
      <c r="F613" s="490" t="s">
        <v>3456</v>
      </c>
      <c r="G613" s="491">
        <v>43941</v>
      </c>
      <c r="H613" s="491">
        <v>45035</v>
      </c>
    </row>
    <row r="614" spans="1:8" x14ac:dyDescent="0.25">
      <c r="A614" s="488">
        <v>611</v>
      </c>
      <c r="B614" s="488">
        <v>2964</v>
      </c>
      <c r="C614" s="488" t="s">
        <v>4334</v>
      </c>
      <c r="D614" s="488" t="s">
        <v>3674</v>
      </c>
      <c r="E614" s="488" t="s">
        <v>3713</v>
      </c>
      <c r="F614" s="488" t="s">
        <v>4335</v>
      </c>
      <c r="G614" s="489">
        <v>43600</v>
      </c>
      <c r="H614" s="489">
        <v>44695</v>
      </c>
    </row>
    <row r="615" spans="1:8" x14ac:dyDescent="0.25">
      <c r="A615" s="490">
        <v>612</v>
      </c>
      <c r="B615" s="490">
        <v>2963</v>
      </c>
      <c r="C615" s="490" t="s">
        <v>4336</v>
      </c>
      <c r="D615" s="490" t="s">
        <v>3674</v>
      </c>
      <c r="E615" s="490" t="s">
        <v>3713</v>
      </c>
      <c r="F615" s="490" t="s">
        <v>4337</v>
      </c>
      <c r="G615" s="491">
        <v>43606</v>
      </c>
      <c r="H615" s="491">
        <v>44701</v>
      </c>
    </row>
    <row r="616" spans="1:8" x14ac:dyDescent="0.25">
      <c r="A616" s="488">
        <v>613</v>
      </c>
      <c r="B616" s="488">
        <v>2960</v>
      </c>
      <c r="C616" s="488" t="s">
        <v>3592</v>
      </c>
      <c r="D616" s="488" t="s">
        <v>3674</v>
      </c>
      <c r="E616" s="488" t="s">
        <v>3713</v>
      </c>
      <c r="F616" s="488" t="s">
        <v>365</v>
      </c>
      <c r="G616" s="489">
        <v>43879</v>
      </c>
      <c r="H616" s="489">
        <v>44974</v>
      </c>
    </row>
    <row r="617" spans="1:8" x14ac:dyDescent="0.25">
      <c r="A617" s="490">
        <v>614</v>
      </c>
      <c r="B617" s="490">
        <v>2959</v>
      </c>
      <c r="C617" s="490" t="s">
        <v>4338</v>
      </c>
      <c r="D617" s="490" t="s">
        <v>3674</v>
      </c>
      <c r="E617" s="490" t="s">
        <v>3713</v>
      </c>
      <c r="F617" s="490" t="s">
        <v>3540</v>
      </c>
      <c r="G617" s="491">
        <v>43676</v>
      </c>
      <c r="H617" s="491">
        <v>44771</v>
      </c>
    </row>
    <row r="618" spans="1:8" x14ac:dyDescent="0.25">
      <c r="A618" s="488">
        <v>615</v>
      </c>
      <c r="B618" s="488">
        <v>2417</v>
      </c>
      <c r="C618" s="488" t="s">
        <v>4339</v>
      </c>
      <c r="D618" s="488" t="s">
        <v>3674</v>
      </c>
      <c r="E618" s="488" t="s">
        <v>3713</v>
      </c>
      <c r="F618" s="488" t="s">
        <v>4340</v>
      </c>
      <c r="G618" s="489">
        <v>43458</v>
      </c>
      <c r="H618" s="489">
        <v>44553</v>
      </c>
    </row>
    <row r="619" spans="1:8" x14ac:dyDescent="0.25">
      <c r="A619" s="490">
        <v>616</v>
      </c>
      <c r="B619" s="490">
        <v>2954</v>
      </c>
      <c r="C619" s="490" t="s">
        <v>4341</v>
      </c>
      <c r="D619" s="490" t="s">
        <v>3674</v>
      </c>
      <c r="E619" s="490" t="s">
        <v>3713</v>
      </c>
      <c r="F619" s="490" t="s">
        <v>4342</v>
      </c>
      <c r="G619" s="491">
        <v>43581</v>
      </c>
      <c r="H619" s="491">
        <v>44676</v>
      </c>
    </row>
    <row r="620" spans="1:8" x14ac:dyDescent="0.25">
      <c r="A620" s="488">
        <v>617</v>
      </c>
      <c r="B620" s="488">
        <v>2942</v>
      </c>
      <c r="C620" s="488" t="s">
        <v>4343</v>
      </c>
      <c r="D620" s="488" t="s">
        <v>3674</v>
      </c>
      <c r="E620" s="488" t="s">
        <v>3713</v>
      </c>
      <c r="F620" s="488" t="s">
        <v>410</v>
      </c>
      <c r="G620" s="489">
        <v>43592</v>
      </c>
      <c r="H620" s="489">
        <v>44687</v>
      </c>
    </row>
    <row r="621" spans="1:8" x14ac:dyDescent="0.25">
      <c r="A621" s="490">
        <v>618</v>
      </c>
      <c r="B621" s="490">
        <v>2941</v>
      </c>
      <c r="C621" s="490" t="s">
        <v>4344</v>
      </c>
      <c r="D621" s="490" t="s">
        <v>3674</v>
      </c>
      <c r="E621" s="490" t="s">
        <v>3713</v>
      </c>
      <c r="F621" s="490" t="s">
        <v>2981</v>
      </c>
      <c r="G621" s="491">
        <v>43593</v>
      </c>
      <c r="H621" s="491">
        <v>44688</v>
      </c>
    </row>
    <row r="622" spans="1:8" x14ac:dyDescent="0.25">
      <c r="A622" s="488">
        <v>619</v>
      </c>
      <c r="B622" s="488">
        <v>2933</v>
      </c>
      <c r="C622" s="488" t="s">
        <v>4345</v>
      </c>
      <c r="D622" s="488" t="s">
        <v>3674</v>
      </c>
      <c r="E622" s="488" t="s">
        <v>3713</v>
      </c>
      <c r="F622" s="488" t="s">
        <v>2981</v>
      </c>
      <c r="G622" s="489">
        <v>43593</v>
      </c>
      <c r="H622" s="489">
        <v>44688</v>
      </c>
    </row>
    <row r="623" spans="1:8" x14ac:dyDescent="0.25">
      <c r="A623" s="490">
        <v>620</v>
      </c>
      <c r="B623" s="490">
        <v>2930</v>
      </c>
      <c r="C623" s="490" t="s">
        <v>4346</v>
      </c>
      <c r="D623" s="490" t="s">
        <v>3674</v>
      </c>
      <c r="E623" s="490" t="s">
        <v>3713</v>
      </c>
      <c r="F623" s="490" t="s">
        <v>131</v>
      </c>
      <c r="G623" s="491">
        <v>43665</v>
      </c>
      <c r="H623" s="491">
        <v>44760</v>
      </c>
    </row>
    <row r="624" spans="1:8" x14ac:dyDescent="0.25">
      <c r="A624" s="488">
        <v>621</v>
      </c>
      <c r="B624" s="488">
        <v>2921</v>
      </c>
      <c r="C624" s="488" t="s">
        <v>4347</v>
      </c>
      <c r="D624" s="488" t="s">
        <v>3674</v>
      </c>
      <c r="E624" s="488" t="s">
        <v>3713</v>
      </c>
      <c r="F624" s="488" t="s">
        <v>442</v>
      </c>
      <c r="G624" s="489">
        <v>43614</v>
      </c>
      <c r="H624" s="489">
        <v>44709</v>
      </c>
    </row>
    <row r="625" spans="1:8" x14ac:dyDescent="0.25">
      <c r="A625" s="490">
        <v>622</v>
      </c>
      <c r="B625" s="490">
        <v>2920</v>
      </c>
      <c r="C625" s="490" t="s">
        <v>4348</v>
      </c>
      <c r="D625" s="490" t="s">
        <v>3674</v>
      </c>
      <c r="E625" s="490" t="s">
        <v>3713</v>
      </c>
      <c r="F625" s="490" t="s">
        <v>3887</v>
      </c>
      <c r="G625" s="491">
        <v>43628</v>
      </c>
      <c r="H625" s="491">
        <v>44723</v>
      </c>
    </row>
    <row r="626" spans="1:8" x14ac:dyDescent="0.25">
      <c r="A626" s="488">
        <v>623</v>
      </c>
      <c r="B626" s="488">
        <v>2912</v>
      </c>
      <c r="C626" s="488" t="s">
        <v>4349</v>
      </c>
      <c r="D626" s="488" t="s">
        <v>3674</v>
      </c>
      <c r="E626" s="488" t="s">
        <v>3713</v>
      </c>
      <c r="F626" s="488" t="s">
        <v>4041</v>
      </c>
      <c r="G626" s="489">
        <v>43812</v>
      </c>
      <c r="H626" s="489">
        <v>44907</v>
      </c>
    </row>
    <row r="627" spans="1:8" x14ac:dyDescent="0.25">
      <c r="A627" s="490">
        <v>624</v>
      </c>
      <c r="B627" s="490">
        <v>2909</v>
      </c>
      <c r="C627" s="490" t="s">
        <v>4350</v>
      </c>
      <c r="D627" s="490" t="s">
        <v>3674</v>
      </c>
      <c r="E627" s="490" t="s">
        <v>3713</v>
      </c>
      <c r="F627" s="490" t="s">
        <v>378</v>
      </c>
      <c r="G627" s="491">
        <v>43595</v>
      </c>
      <c r="H627" s="491">
        <v>44690</v>
      </c>
    </row>
    <row r="628" spans="1:8" x14ac:dyDescent="0.25">
      <c r="A628" s="488">
        <v>625</v>
      </c>
      <c r="B628" s="488">
        <v>2907</v>
      </c>
      <c r="C628" s="488" t="s">
        <v>4351</v>
      </c>
      <c r="D628" s="488" t="s">
        <v>3674</v>
      </c>
      <c r="E628" s="488" t="s">
        <v>3713</v>
      </c>
      <c r="F628" s="488" t="s">
        <v>215</v>
      </c>
      <c r="G628" s="489">
        <v>43587</v>
      </c>
      <c r="H628" s="489">
        <v>44682</v>
      </c>
    </row>
    <row r="629" spans="1:8" x14ac:dyDescent="0.25">
      <c r="A629" s="490">
        <v>626</v>
      </c>
      <c r="B629" s="490">
        <v>2904</v>
      </c>
      <c r="C629" s="490" t="s">
        <v>3600</v>
      </c>
      <c r="D629" s="490" t="s">
        <v>3674</v>
      </c>
      <c r="E629" s="490" t="s">
        <v>3713</v>
      </c>
      <c r="F629" s="490" t="s">
        <v>88</v>
      </c>
      <c r="G629" s="491">
        <v>44103</v>
      </c>
      <c r="H629" s="491">
        <v>45197</v>
      </c>
    </row>
    <row r="630" spans="1:8" x14ac:dyDescent="0.25">
      <c r="A630" s="488">
        <v>627</v>
      </c>
      <c r="B630" s="488">
        <v>2902</v>
      </c>
      <c r="C630" s="488" t="s">
        <v>4352</v>
      </c>
      <c r="D630" s="488" t="s">
        <v>3674</v>
      </c>
      <c r="E630" s="488" t="s">
        <v>3713</v>
      </c>
      <c r="F630" s="488" t="s">
        <v>4353</v>
      </c>
      <c r="G630" s="489">
        <v>43600</v>
      </c>
      <c r="H630" s="489">
        <v>44695</v>
      </c>
    </row>
    <row r="631" spans="1:8" x14ac:dyDescent="0.25">
      <c r="A631" s="490">
        <v>628</v>
      </c>
      <c r="B631" s="490">
        <v>2897</v>
      </c>
      <c r="C631" s="490" t="s">
        <v>1863</v>
      </c>
      <c r="D631" s="490" t="s">
        <v>3674</v>
      </c>
      <c r="E631" s="490" t="s">
        <v>3713</v>
      </c>
      <c r="F631" s="490" t="s">
        <v>131</v>
      </c>
      <c r="G631" s="491">
        <v>43665</v>
      </c>
      <c r="H631" s="491">
        <v>44760</v>
      </c>
    </row>
    <row r="632" spans="1:8" x14ac:dyDescent="0.25">
      <c r="A632" s="488">
        <v>629</v>
      </c>
      <c r="B632" s="488">
        <v>2893</v>
      </c>
      <c r="C632" s="488" t="s">
        <v>4354</v>
      </c>
      <c r="D632" s="488" t="s">
        <v>3674</v>
      </c>
      <c r="E632" s="488" t="s">
        <v>3713</v>
      </c>
      <c r="F632" s="488" t="s">
        <v>210</v>
      </c>
      <c r="G632" s="489">
        <v>43628</v>
      </c>
      <c r="H632" s="489">
        <v>44723</v>
      </c>
    </row>
    <row r="633" spans="1:8" x14ac:dyDescent="0.25">
      <c r="A633" s="490">
        <v>630</v>
      </c>
      <c r="B633" s="490">
        <v>2887</v>
      </c>
      <c r="C633" s="490" t="s">
        <v>4355</v>
      </c>
      <c r="D633" s="490" t="s">
        <v>3674</v>
      </c>
      <c r="E633" s="490" t="s">
        <v>3713</v>
      </c>
      <c r="F633" s="490" t="s">
        <v>2981</v>
      </c>
      <c r="G633" s="491">
        <v>43607</v>
      </c>
      <c r="H633" s="491">
        <v>44702</v>
      </c>
    </row>
    <row r="634" spans="1:8" x14ac:dyDescent="0.25">
      <c r="A634" s="488">
        <v>631</v>
      </c>
      <c r="B634" s="488">
        <v>2886</v>
      </c>
      <c r="C634" s="488" t="s">
        <v>4356</v>
      </c>
      <c r="D634" s="488" t="s">
        <v>3674</v>
      </c>
      <c r="E634" s="488" t="s">
        <v>3713</v>
      </c>
      <c r="F634" s="488" t="s">
        <v>2981</v>
      </c>
      <c r="G634" s="489">
        <v>43607</v>
      </c>
      <c r="H634" s="489">
        <v>44702</v>
      </c>
    </row>
    <row r="635" spans="1:8" x14ac:dyDescent="0.25">
      <c r="A635" s="490">
        <v>632</v>
      </c>
      <c r="B635" s="490">
        <v>2885</v>
      </c>
      <c r="C635" s="490" t="s">
        <v>3590</v>
      </c>
      <c r="D635" s="490" t="s">
        <v>3674</v>
      </c>
      <c r="E635" s="490" t="s">
        <v>3713</v>
      </c>
      <c r="F635" s="490" t="s">
        <v>273</v>
      </c>
      <c r="G635" s="491">
        <v>43879</v>
      </c>
      <c r="H635" s="491">
        <v>44974</v>
      </c>
    </row>
    <row r="636" spans="1:8" x14ac:dyDescent="0.25">
      <c r="A636" s="488">
        <v>633</v>
      </c>
      <c r="B636" s="488">
        <v>2884</v>
      </c>
      <c r="C636" s="488" t="s">
        <v>4357</v>
      </c>
      <c r="D636" s="488" t="s">
        <v>3674</v>
      </c>
      <c r="E636" s="488" t="s">
        <v>3713</v>
      </c>
      <c r="F636" s="488" t="s">
        <v>273</v>
      </c>
      <c r="G636" s="489">
        <v>43607</v>
      </c>
      <c r="H636" s="489">
        <v>44702</v>
      </c>
    </row>
    <row r="637" spans="1:8" x14ac:dyDescent="0.25">
      <c r="A637" s="490">
        <v>634</v>
      </c>
      <c r="B637" s="490">
        <v>2883</v>
      </c>
      <c r="C637" s="490" t="s">
        <v>4358</v>
      </c>
      <c r="D637" s="490" t="s">
        <v>3674</v>
      </c>
      <c r="E637" s="490" t="s">
        <v>3713</v>
      </c>
      <c r="F637" s="490" t="s">
        <v>88</v>
      </c>
      <c r="G637" s="491">
        <v>43670</v>
      </c>
      <c r="H637" s="491">
        <v>44765</v>
      </c>
    </row>
    <row r="638" spans="1:8" x14ac:dyDescent="0.25">
      <c r="A638" s="488">
        <v>635</v>
      </c>
      <c r="B638" s="488">
        <v>2882</v>
      </c>
      <c r="C638" s="488" t="s">
        <v>4359</v>
      </c>
      <c r="D638" s="488" t="s">
        <v>3674</v>
      </c>
      <c r="E638" s="488" t="s">
        <v>3713</v>
      </c>
      <c r="F638" s="488" t="s">
        <v>88</v>
      </c>
      <c r="G638" s="489">
        <v>43655</v>
      </c>
      <c r="H638" s="489">
        <v>44750</v>
      </c>
    </row>
    <row r="639" spans="1:8" x14ac:dyDescent="0.25">
      <c r="A639" s="490">
        <v>636</v>
      </c>
      <c r="B639" s="490">
        <v>2875</v>
      </c>
      <c r="C639" s="490" t="s">
        <v>4360</v>
      </c>
      <c r="D639" s="490" t="s">
        <v>3674</v>
      </c>
      <c r="E639" s="490" t="s">
        <v>3713</v>
      </c>
      <c r="F639" s="490" t="s">
        <v>4361</v>
      </c>
      <c r="G639" s="491">
        <v>43614</v>
      </c>
      <c r="H639" s="491">
        <v>44709</v>
      </c>
    </row>
    <row r="640" spans="1:8" x14ac:dyDescent="0.25">
      <c r="A640" s="488">
        <v>637</v>
      </c>
      <c r="B640" s="488">
        <v>2874</v>
      </c>
      <c r="C640" s="488" t="s">
        <v>4362</v>
      </c>
      <c r="D640" s="488" t="s">
        <v>3674</v>
      </c>
      <c r="E640" s="488" t="s">
        <v>3713</v>
      </c>
      <c r="F640" s="488" t="s">
        <v>4363</v>
      </c>
      <c r="G640" s="489">
        <v>43607</v>
      </c>
      <c r="H640" s="489">
        <v>44702</v>
      </c>
    </row>
    <row r="641" spans="1:8" x14ac:dyDescent="0.25">
      <c r="A641" s="490">
        <v>638</v>
      </c>
      <c r="B641" s="490">
        <v>2873</v>
      </c>
      <c r="C641" s="490" t="s">
        <v>4364</v>
      </c>
      <c r="D641" s="490" t="s">
        <v>3674</v>
      </c>
      <c r="E641" s="490" t="s">
        <v>3713</v>
      </c>
      <c r="F641" s="490" t="s">
        <v>210</v>
      </c>
      <c r="G641" s="491">
        <v>43628</v>
      </c>
      <c r="H641" s="491">
        <v>44723</v>
      </c>
    </row>
    <row r="642" spans="1:8" x14ac:dyDescent="0.25">
      <c r="A642" s="488">
        <v>639</v>
      </c>
      <c r="B642" s="488">
        <v>2870</v>
      </c>
      <c r="C642" s="488" t="s">
        <v>4365</v>
      </c>
      <c r="D642" s="488" t="s">
        <v>3674</v>
      </c>
      <c r="E642" s="488" t="s">
        <v>3713</v>
      </c>
      <c r="F642" s="488" t="s">
        <v>210</v>
      </c>
      <c r="G642" s="489">
        <v>43628</v>
      </c>
      <c r="H642" s="489">
        <v>44723</v>
      </c>
    </row>
    <row r="643" spans="1:8" x14ac:dyDescent="0.25">
      <c r="A643" s="490">
        <v>640</v>
      </c>
      <c r="B643" s="490">
        <v>777</v>
      </c>
      <c r="C643" s="490" t="s">
        <v>4366</v>
      </c>
      <c r="D643" s="490" t="s">
        <v>3674</v>
      </c>
      <c r="E643" s="490" t="s">
        <v>3713</v>
      </c>
      <c r="F643" s="490" t="s">
        <v>314</v>
      </c>
      <c r="G643" s="491">
        <v>42219</v>
      </c>
      <c r="H643" s="491">
        <v>44411</v>
      </c>
    </row>
    <row r="644" spans="1:8" x14ac:dyDescent="0.25">
      <c r="A644" s="488">
        <v>641</v>
      </c>
      <c r="B644" s="488">
        <v>2868</v>
      </c>
      <c r="C644" s="488" t="s">
        <v>4367</v>
      </c>
      <c r="D644" s="488" t="s">
        <v>3674</v>
      </c>
      <c r="E644" s="488" t="s">
        <v>3713</v>
      </c>
      <c r="F644" s="488" t="s">
        <v>137</v>
      </c>
      <c r="G644" s="489">
        <v>43752</v>
      </c>
      <c r="H644" s="489">
        <v>44847</v>
      </c>
    </row>
    <row r="645" spans="1:8" x14ac:dyDescent="0.25">
      <c r="A645" s="490">
        <v>642</v>
      </c>
      <c r="B645" s="490">
        <v>2864</v>
      </c>
      <c r="C645" s="490" t="s">
        <v>4368</v>
      </c>
      <c r="D645" s="490" t="s">
        <v>3674</v>
      </c>
      <c r="E645" s="490" t="s">
        <v>3713</v>
      </c>
      <c r="F645" s="490" t="s">
        <v>4369</v>
      </c>
      <c r="G645" s="491">
        <v>43608</v>
      </c>
      <c r="H645" s="491">
        <v>44703</v>
      </c>
    </row>
    <row r="646" spans="1:8" x14ac:dyDescent="0.25">
      <c r="A646" s="488">
        <v>643</v>
      </c>
      <c r="B646" s="488">
        <v>2862</v>
      </c>
      <c r="C646" s="488" t="s">
        <v>3460</v>
      </c>
      <c r="D646" s="488" t="s">
        <v>3674</v>
      </c>
      <c r="E646" s="488" t="s">
        <v>3713</v>
      </c>
      <c r="F646" s="488" t="s">
        <v>357</v>
      </c>
      <c r="G646" s="489">
        <v>43965</v>
      </c>
      <c r="H646" s="489">
        <v>45059</v>
      </c>
    </row>
    <row r="647" spans="1:8" x14ac:dyDescent="0.25">
      <c r="A647" s="490">
        <v>644</v>
      </c>
      <c r="B647" s="490">
        <v>2861</v>
      </c>
      <c r="C647" s="490" t="s">
        <v>4370</v>
      </c>
      <c r="D647" s="490" t="s">
        <v>3674</v>
      </c>
      <c r="E647" s="490" t="s">
        <v>3713</v>
      </c>
      <c r="F647" s="490" t="s">
        <v>4369</v>
      </c>
      <c r="G647" s="491">
        <v>43608</v>
      </c>
      <c r="H647" s="491">
        <v>44703</v>
      </c>
    </row>
    <row r="648" spans="1:8" x14ac:dyDescent="0.25">
      <c r="A648" s="488">
        <v>645</v>
      </c>
      <c r="B648" s="488">
        <v>2860</v>
      </c>
      <c r="C648" s="488" t="s">
        <v>4371</v>
      </c>
      <c r="D648" s="488" t="s">
        <v>3674</v>
      </c>
      <c r="E648" s="488" t="s">
        <v>3713</v>
      </c>
      <c r="F648" s="488" t="s">
        <v>2981</v>
      </c>
      <c r="G648" s="489">
        <v>43607</v>
      </c>
      <c r="H648" s="489">
        <v>44702</v>
      </c>
    </row>
    <row r="649" spans="1:8" x14ac:dyDescent="0.25">
      <c r="A649" s="490">
        <v>646</v>
      </c>
      <c r="B649" s="490">
        <v>2857</v>
      </c>
      <c r="C649" s="490" t="s">
        <v>4372</v>
      </c>
      <c r="D649" s="490" t="s">
        <v>3674</v>
      </c>
      <c r="E649" s="490" t="s">
        <v>3713</v>
      </c>
      <c r="F649" s="490" t="s">
        <v>4373</v>
      </c>
      <c r="G649" s="491">
        <v>43595</v>
      </c>
      <c r="H649" s="491">
        <v>44690</v>
      </c>
    </row>
    <row r="650" spans="1:8" x14ac:dyDescent="0.25">
      <c r="A650" s="488">
        <v>647</v>
      </c>
      <c r="B650" s="488">
        <v>2855</v>
      </c>
      <c r="C650" s="488" t="s">
        <v>4374</v>
      </c>
      <c r="D650" s="488" t="s">
        <v>3674</v>
      </c>
      <c r="E650" s="488" t="s">
        <v>3713</v>
      </c>
      <c r="F650" s="488" t="s">
        <v>215</v>
      </c>
      <c r="G650" s="489">
        <v>43592</v>
      </c>
      <c r="H650" s="489">
        <v>44687</v>
      </c>
    </row>
    <row r="651" spans="1:8" x14ac:dyDescent="0.25">
      <c r="A651" s="490">
        <v>648</v>
      </c>
      <c r="B651" s="490">
        <v>2854</v>
      </c>
      <c r="C651" s="490" t="s">
        <v>4375</v>
      </c>
      <c r="D651" s="490" t="s">
        <v>3674</v>
      </c>
      <c r="E651" s="490" t="s">
        <v>3713</v>
      </c>
      <c r="F651" s="490" t="s">
        <v>4353</v>
      </c>
      <c r="G651" s="491">
        <v>43600</v>
      </c>
      <c r="H651" s="491">
        <v>44695</v>
      </c>
    </row>
    <row r="652" spans="1:8" x14ac:dyDescent="0.25">
      <c r="A652" s="488">
        <v>649</v>
      </c>
      <c r="B652" s="488">
        <v>2848</v>
      </c>
      <c r="C652" s="488" t="s">
        <v>3436</v>
      </c>
      <c r="D652" s="488" t="s">
        <v>3674</v>
      </c>
      <c r="E652" s="488" t="s">
        <v>3713</v>
      </c>
      <c r="F652" s="488" t="s">
        <v>3053</v>
      </c>
      <c r="G652" s="489">
        <v>43606</v>
      </c>
      <c r="H652" s="489">
        <v>44701</v>
      </c>
    </row>
    <row r="653" spans="1:8" x14ac:dyDescent="0.25">
      <c r="A653" s="490">
        <v>650</v>
      </c>
      <c r="B653" s="490">
        <v>2846</v>
      </c>
      <c r="C653" s="490" t="s">
        <v>4376</v>
      </c>
      <c r="D653" s="490" t="s">
        <v>3674</v>
      </c>
      <c r="E653" s="490" t="s">
        <v>3713</v>
      </c>
      <c r="F653" s="490" t="s">
        <v>3053</v>
      </c>
      <c r="G653" s="491">
        <v>43606</v>
      </c>
      <c r="H653" s="491">
        <v>44701</v>
      </c>
    </row>
    <row r="654" spans="1:8" x14ac:dyDescent="0.25">
      <c r="A654" s="488">
        <v>651</v>
      </c>
      <c r="B654" s="488">
        <v>2845</v>
      </c>
      <c r="C654" s="488" t="s">
        <v>4377</v>
      </c>
      <c r="D654" s="488" t="s">
        <v>3674</v>
      </c>
      <c r="E654" s="488" t="s">
        <v>3713</v>
      </c>
      <c r="F654" s="488" t="s">
        <v>3053</v>
      </c>
      <c r="G654" s="489">
        <v>43606</v>
      </c>
      <c r="H654" s="489">
        <v>44701</v>
      </c>
    </row>
    <row r="655" spans="1:8" x14ac:dyDescent="0.25">
      <c r="A655" s="490">
        <v>652</v>
      </c>
      <c r="B655" s="490">
        <v>2842</v>
      </c>
      <c r="C655" s="490" t="s">
        <v>4007</v>
      </c>
      <c r="D655" s="490" t="s">
        <v>3674</v>
      </c>
      <c r="E655" s="490" t="s">
        <v>3713</v>
      </c>
      <c r="F655" s="490" t="s">
        <v>144</v>
      </c>
      <c r="G655" s="491">
        <v>43608</v>
      </c>
      <c r="H655" s="491">
        <v>44703</v>
      </c>
    </row>
    <row r="656" spans="1:8" x14ac:dyDescent="0.25">
      <c r="A656" s="488">
        <v>653</v>
      </c>
      <c r="B656" s="488">
        <v>2841</v>
      </c>
      <c r="C656" s="488" t="s">
        <v>4378</v>
      </c>
      <c r="D656" s="488" t="s">
        <v>3674</v>
      </c>
      <c r="E656" s="488" t="s">
        <v>3713</v>
      </c>
      <c r="F656" s="488" t="s">
        <v>144</v>
      </c>
      <c r="G656" s="489">
        <v>43608</v>
      </c>
      <c r="H656" s="489">
        <v>44703</v>
      </c>
    </row>
    <row r="657" spans="1:8" x14ac:dyDescent="0.25">
      <c r="A657" s="490">
        <v>654</v>
      </c>
      <c r="B657" s="490">
        <v>2840</v>
      </c>
      <c r="C657" s="490" t="s">
        <v>4379</v>
      </c>
      <c r="D657" s="490" t="s">
        <v>3674</v>
      </c>
      <c r="E657" s="490" t="s">
        <v>3713</v>
      </c>
      <c r="F657" s="490" t="s">
        <v>144</v>
      </c>
      <c r="G657" s="491">
        <v>43608</v>
      </c>
      <c r="H657" s="491">
        <v>44703</v>
      </c>
    </row>
    <row r="658" spans="1:8" x14ac:dyDescent="0.25">
      <c r="A658" s="488">
        <v>655</v>
      </c>
      <c r="B658" s="488">
        <v>2839</v>
      </c>
      <c r="C658" s="488" t="s">
        <v>4380</v>
      </c>
      <c r="D658" s="488" t="s">
        <v>3674</v>
      </c>
      <c r="E658" s="488" t="s">
        <v>3713</v>
      </c>
      <c r="F658" s="488" t="s">
        <v>144</v>
      </c>
      <c r="G658" s="489">
        <v>43529</v>
      </c>
      <c r="H658" s="489">
        <v>44624</v>
      </c>
    </row>
    <row r="659" spans="1:8" x14ac:dyDescent="0.25">
      <c r="A659" s="490">
        <v>656</v>
      </c>
      <c r="B659" s="490">
        <v>2834</v>
      </c>
      <c r="C659" s="490" t="s">
        <v>3436</v>
      </c>
      <c r="D659" s="490" t="s">
        <v>3674</v>
      </c>
      <c r="E659" s="490" t="s">
        <v>3713</v>
      </c>
      <c r="F659" s="490" t="s">
        <v>3313</v>
      </c>
      <c r="G659" s="491">
        <v>43928</v>
      </c>
      <c r="H659" s="491">
        <v>45022</v>
      </c>
    </row>
    <row r="660" spans="1:8" x14ac:dyDescent="0.25">
      <c r="A660" s="488">
        <v>657</v>
      </c>
      <c r="B660" s="488">
        <v>2831</v>
      </c>
      <c r="C660" s="488" t="s">
        <v>4381</v>
      </c>
      <c r="D660" s="488" t="s">
        <v>3674</v>
      </c>
      <c r="E660" s="488" t="s">
        <v>3713</v>
      </c>
      <c r="F660" s="488" t="s">
        <v>402</v>
      </c>
      <c r="G660" s="489">
        <v>43529</v>
      </c>
      <c r="H660" s="489">
        <v>44624</v>
      </c>
    </row>
    <row r="661" spans="1:8" x14ac:dyDescent="0.25">
      <c r="A661" s="490">
        <v>658</v>
      </c>
      <c r="B661" s="490">
        <v>2829</v>
      </c>
      <c r="C661" s="490" t="s">
        <v>1861</v>
      </c>
      <c r="D661" s="490" t="s">
        <v>3674</v>
      </c>
      <c r="E661" s="490" t="s">
        <v>3713</v>
      </c>
      <c r="F661" s="490" t="s">
        <v>393</v>
      </c>
      <c r="G661" s="491">
        <v>43587</v>
      </c>
      <c r="H661" s="491">
        <v>44682</v>
      </c>
    </row>
    <row r="662" spans="1:8" x14ac:dyDescent="0.25">
      <c r="A662" s="488">
        <v>659</v>
      </c>
      <c r="B662" s="488">
        <v>2828</v>
      </c>
      <c r="C662" s="488" t="s">
        <v>3946</v>
      </c>
      <c r="D662" s="488" t="s">
        <v>3674</v>
      </c>
      <c r="E662" s="488" t="s">
        <v>3713</v>
      </c>
      <c r="F662" s="488" t="s">
        <v>4035</v>
      </c>
      <c r="G662" s="489">
        <v>43551</v>
      </c>
      <c r="H662" s="489">
        <v>44646</v>
      </c>
    </row>
    <row r="663" spans="1:8" x14ac:dyDescent="0.25">
      <c r="A663" s="490">
        <v>660</v>
      </c>
      <c r="B663" s="490">
        <v>2826</v>
      </c>
      <c r="C663" s="490" t="s">
        <v>4382</v>
      </c>
      <c r="D663" s="490" t="s">
        <v>3674</v>
      </c>
      <c r="E663" s="490" t="s">
        <v>3713</v>
      </c>
      <c r="F663" s="490" t="s">
        <v>4383</v>
      </c>
      <c r="G663" s="491">
        <v>43595</v>
      </c>
      <c r="H663" s="491">
        <v>44690</v>
      </c>
    </row>
    <row r="664" spans="1:8" x14ac:dyDescent="0.25">
      <c r="A664" s="488">
        <v>661</v>
      </c>
      <c r="B664" s="488">
        <v>2825</v>
      </c>
      <c r="C664" s="488" t="s">
        <v>4384</v>
      </c>
      <c r="D664" s="488" t="s">
        <v>3674</v>
      </c>
      <c r="E664" s="488" t="s">
        <v>3713</v>
      </c>
      <c r="F664" s="488" t="s">
        <v>215</v>
      </c>
      <c r="G664" s="489">
        <v>43606</v>
      </c>
      <c r="H664" s="489">
        <v>44701</v>
      </c>
    </row>
    <row r="665" spans="1:8" x14ac:dyDescent="0.25">
      <c r="A665" s="490">
        <v>662</v>
      </c>
      <c r="B665" s="490">
        <v>2819</v>
      </c>
      <c r="C665" s="490" t="s">
        <v>4385</v>
      </c>
      <c r="D665" s="490" t="s">
        <v>3674</v>
      </c>
      <c r="E665" s="490" t="s">
        <v>3713</v>
      </c>
      <c r="F665" s="490" t="s">
        <v>4041</v>
      </c>
      <c r="G665" s="491">
        <v>43410</v>
      </c>
      <c r="H665" s="491">
        <v>44505</v>
      </c>
    </row>
    <row r="666" spans="1:8" x14ac:dyDescent="0.25">
      <c r="A666" s="488">
        <v>663</v>
      </c>
      <c r="B666" s="488">
        <v>2817</v>
      </c>
      <c r="C666" s="488" t="s">
        <v>3489</v>
      </c>
      <c r="D666" s="488" t="s">
        <v>3674</v>
      </c>
      <c r="E666" s="488" t="s">
        <v>3713</v>
      </c>
      <c r="F666" s="488" t="s">
        <v>3345</v>
      </c>
      <c r="G666" s="489">
        <v>43651</v>
      </c>
      <c r="H666" s="489">
        <v>44746</v>
      </c>
    </row>
    <row r="667" spans="1:8" x14ac:dyDescent="0.25">
      <c r="A667" s="490">
        <v>664</v>
      </c>
      <c r="B667" s="490">
        <v>2816</v>
      </c>
      <c r="C667" s="490" t="s">
        <v>4386</v>
      </c>
      <c r="D667" s="490" t="s">
        <v>3674</v>
      </c>
      <c r="E667" s="490" t="s">
        <v>3713</v>
      </c>
      <c r="F667" s="490" t="s">
        <v>4387</v>
      </c>
      <c r="G667" s="491">
        <v>43431</v>
      </c>
      <c r="H667" s="491">
        <v>44526</v>
      </c>
    </row>
    <row r="668" spans="1:8" x14ac:dyDescent="0.25">
      <c r="A668" s="488">
        <v>665</v>
      </c>
      <c r="B668" s="488">
        <v>2815</v>
      </c>
      <c r="C668" s="488" t="s">
        <v>4388</v>
      </c>
      <c r="D668" s="488" t="s">
        <v>3674</v>
      </c>
      <c r="E668" s="488" t="s">
        <v>3713</v>
      </c>
      <c r="F668" s="488" t="s">
        <v>4387</v>
      </c>
      <c r="G668" s="489">
        <v>43431</v>
      </c>
      <c r="H668" s="489">
        <v>44526</v>
      </c>
    </row>
    <row r="669" spans="1:8" x14ac:dyDescent="0.25">
      <c r="A669" s="490">
        <v>666</v>
      </c>
      <c r="B669" s="490">
        <v>2814</v>
      </c>
      <c r="C669" s="490" t="s">
        <v>4389</v>
      </c>
      <c r="D669" s="490" t="s">
        <v>3674</v>
      </c>
      <c r="E669" s="490" t="s">
        <v>3713</v>
      </c>
      <c r="F669" s="490" t="s">
        <v>4387</v>
      </c>
      <c r="G669" s="491">
        <v>43431</v>
      </c>
      <c r="H669" s="491">
        <v>44526</v>
      </c>
    </row>
    <row r="670" spans="1:8" x14ac:dyDescent="0.25">
      <c r="A670" s="488">
        <v>667</v>
      </c>
      <c r="B670" s="488">
        <v>2812</v>
      </c>
      <c r="C670" s="488" t="s">
        <v>4390</v>
      </c>
      <c r="D670" s="488" t="s">
        <v>3674</v>
      </c>
      <c r="E670" s="488" t="s">
        <v>3713</v>
      </c>
      <c r="F670" s="488" t="s">
        <v>301</v>
      </c>
      <c r="G670" s="489">
        <v>43399</v>
      </c>
      <c r="H670" s="489">
        <v>44494</v>
      </c>
    </row>
    <row r="671" spans="1:8" x14ac:dyDescent="0.25">
      <c r="A671" s="490">
        <v>668</v>
      </c>
      <c r="B671" s="490">
        <v>2810</v>
      </c>
      <c r="C671" s="490" t="s">
        <v>1868</v>
      </c>
      <c r="D671" s="490" t="s">
        <v>3674</v>
      </c>
      <c r="E671" s="490" t="s">
        <v>3713</v>
      </c>
      <c r="F671" s="490" t="s">
        <v>301</v>
      </c>
      <c r="G671" s="491">
        <v>43399</v>
      </c>
      <c r="H671" s="491">
        <v>44494</v>
      </c>
    </row>
    <row r="672" spans="1:8" x14ac:dyDescent="0.25">
      <c r="A672" s="488">
        <v>669</v>
      </c>
      <c r="B672" s="488">
        <v>2809</v>
      </c>
      <c r="C672" s="488" t="s">
        <v>4391</v>
      </c>
      <c r="D672" s="488" t="s">
        <v>3674</v>
      </c>
      <c r="E672" s="488" t="s">
        <v>3713</v>
      </c>
      <c r="F672" s="488" t="s">
        <v>405</v>
      </c>
      <c r="G672" s="489">
        <v>43417</v>
      </c>
      <c r="H672" s="489">
        <v>44512</v>
      </c>
    </row>
    <row r="673" spans="1:8" x14ac:dyDescent="0.25">
      <c r="A673" s="490">
        <v>670</v>
      </c>
      <c r="B673" s="490">
        <v>2806</v>
      </c>
      <c r="C673" s="490" t="s">
        <v>1853</v>
      </c>
      <c r="D673" s="490" t="s">
        <v>3674</v>
      </c>
      <c r="E673" s="490" t="s">
        <v>3713</v>
      </c>
      <c r="F673" s="490" t="s">
        <v>269</v>
      </c>
      <c r="G673" s="491">
        <v>43465</v>
      </c>
      <c r="H673" s="491">
        <v>44560</v>
      </c>
    </row>
    <row r="674" spans="1:8" x14ac:dyDescent="0.25">
      <c r="A674" s="488">
        <v>671</v>
      </c>
      <c r="B674" s="488">
        <v>2800</v>
      </c>
      <c r="C674" s="488" t="s">
        <v>4392</v>
      </c>
      <c r="D674" s="488" t="s">
        <v>3674</v>
      </c>
      <c r="E674" s="488" t="s">
        <v>3713</v>
      </c>
      <c r="F674" s="488" t="s">
        <v>4284</v>
      </c>
      <c r="G674" s="489">
        <v>43399</v>
      </c>
      <c r="H674" s="489">
        <v>44494</v>
      </c>
    </row>
    <row r="675" spans="1:8" x14ac:dyDescent="0.25">
      <c r="A675" s="490">
        <v>672</v>
      </c>
      <c r="B675" s="490">
        <v>2360</v>
      </c>
      <c r="C675" s="490" t="s">
        <v>4393</v>
      </c>
      <c r="D675" s="490" t="s">
        <v>3674</v>
      </c>
      <c r="E675" s="490" t="s">
        <v>3713</v>
      </c>
      <c r="F675" s="490" t="s">
        <v>3571</v>
      </c>
      <c r="G675" s="491">
        <v>43473</v>
      </c>
      <c r="H675" s="491">
        <v>44568</v>
      </c>
    </row>
    <row r="676" spans="1:8" x14ac:dyDescent="0.25">
      <c r="A676" s="488">
        <v>673</v>
      </c>
      <c r="B676" s="488">
        <v>2358</v>
      </c>
      <c r="C676" s="488" t="s">
        <v>4394</v>
      </c>
      <c r="D676" s="488" t="s">
        <v>3674</v>
      </c>
      <c r="E676" s="488" t="s">
        <v>3713</v>
      </c>
      <c r="F676" s="488" t="s">
        <v>3571</v>
      </c>
      <c r="G676" s="489">
        <v>43473</v>
      </c>
      <c r="H676" s="489">
        <v>44568</v>
      </c>
    </row>
    <row r="677" spans="1:8" x14ac:dyDescent="0.25">
      <c r="A677" s="490">
        <v>674</v>
      </c>
      <c r="B677" s="490">
        <v>2352</v>
      </c>
      <c r="C677" s="490" t="s">
        <v>4395</v>
      </c>
      <c r="D677" s="490" t="s">
        <v>3674</v>
      </c>
      <c r="E677" s="490" t="s">
        <v>3713</v>
      </c>
      <c r="F677" s="490" t="s">
        <v>561</v>
      </c>
      <c r="G677" s="491">
        <v>43374</v>
      </c>
      <c r="H677" s="491">
        <v>44469</v>
      </c>
    </row>
    <row r="678" spans="1:8" x14ac:dyDescent="0.25">
      <c r="A678" s="488">
        <v>675</v>
      </c>
      <c r="B678" s="488">
        <v>2354</v>
      </c>
      <c r="C678" s="488" t="s">
        <v>4396</v>
      </c>
      <c r="D678" s="488" t="s">
        <v>3674</v>
      </c>
      <c r="E678" s="488" t="s">
        <v>3713</v>
      </c>
      <c r="F678" s="488" t="s">
        <v>152</v>
      </c>
      <c r="G678" s="489">
        <v>43473</v>
      </c>
      <c r="H678" s="489">
        <v>44568</v>
      </c>
    </row>
    <row r="679" spans="1:8" x14ac:dyDescent="0.25">
      <c r="A679" s="490">
        <v>676</v>
      </c>
      <c r="B679" s="490">
        <v>2330</v>
      </c>
      <c r="C679" s="490" t="s">
        <v>4397</v>
      </c>
      <c r="D679" s="490" t="s">
        <v>3674</v>
      </c>
      <c r="E679" s="490" t="s">
        <v>3713</v>
      </c>
      <c r="F679" s="490" t="s">
        <v>207</v>
      </c>
      <c r="G679" s="491">
        <v>43336</v>
      </c>
      <c r="H679" s="491">
        <v>44431</v>
      </c>
    </row>
    <row r="680" spans="1:8" x14ac:dyDescent="0.25">
      <c r="A680" s="488">
        <v>677</v>
      </c>
      <c r="B680" s="488">
        <v>2334</v>
      </c>
      <c r="C680" s="488" t="s">
        <v>4398</v>
      </c>
      <c r="D680" s="488" t="s">
        <v>3674</v>
      </c>
      <c r="E680" s="488" t="s">
        <v>3713</v>
      </c>
      <c r="F680" s="488" t="s">
        <v>4399</v>
      </c>
      <c r="G680" s="489">
        <v>43362</v>
      </c>
      <c r="H680" s="489">
        <v>44457</v>
      </c>
    </row>
    <row r="681" spans="1:8" x14ac:dyDescent="0.25">
      <c r="A681" s="490">
        <v>678</v>
      </c>
      <c r="B681" s="490">
        <v>2328</v>
      </c>
      <c r="C681" s="490" t="s">
        <v>4400</v>
      </c>
      <c r="D681" s="490" t="s">
        <v>3674</v>
      </c>
      <c r="E681" s="490" t="s">
        <v>3713</v>
      </c>
      <c r="F681" s="490" t="s">
        <v>328</v>
      </c>
      <c r="G681" s="491">
        <v>43374</v>
      </c>
      <c r="H681" s="491">
        <v>44469</v>
      </c>
    </row>
    <row r="682" spans="1:8" x14ac:dyDescent="0.25">
      <c r="A682" s="488">
        <v>679</v>
      </c>
      <c r="B682" s="488">
        <v>2329</v>
      </c>
      <c r="C682" s="488" t="s">
        <v>4401</v>
      </c>
      <c r="D682" s="488" t="s">
        <v>3674</v>
      </c>
      <c r="E682" s="488" t="s">
        <v>3713</v>
      </c>
      <c r="F682" s="488" t="s">
        <v>4402</v>
      </c>
      <c r="G682" s="489">
        <v>43374</v>
      </c>
      <c r="H682" s="489">
        <v>44469</v>
      </c>
    </row>
    <row r="683" spans="1:8" x14ac:dyDescent="0.25">
      <c r="A683" s="490">
        <v>680</v>
      </c>
      <c r="B683" s="490">
        <v>2327</v>
      </c>
      <c r="C683" s="490" t="s">
        <v>4403</v>
      </c>
      <c r="D683" s="490" t="s">
        <v>3674</v>
      </c>
      <c r="E683" s="490" t="s">
        <v>3713</v>
      </c>
      <c r="F683" s="490" t="s">
        <v>142</v>
      </c>
      <c r="G683" s="491">
        <v>43336</v>
      </c>
      <c r="H683" s="491">
        <v>44431</v>
      </c>
    </row>
    <row r="684" spans="1:8" x14ac:dyDescent="0.25">
      <c r="A684" s="488">
        <v>681</v>
      </c>
      <c r="B684" s="488">
        <v>2342</v>
      </c>
      <c r="C684" s="488" t="s">
        <v>4404</v>
      </c>
      <c r="D684" s="488" t="s">
        <v>3674</v>
      </c>
      <c r="E684" s="488" t="s">
        <v>3713</v>
      </c>
      <c r="F684" s="488" t="s">
        <v>4405</v>
      </c>
      <c r="G684" s="489">
        <v>43374</v>
      </c>
      <c r="H684" s="489">
        <v>44469</v>
      </c>
    </row>
    <row r="685" spans="1:8" x14ac:dyDescent="0.25">
      <c r="A685" s="490">
        <v>682</v>
      </c>
      <c r="B685" s="490">
        <v>2320</v>
      </c>
      <c r="C685" s="490" t="s">
        <v>1870</v>
      </c>
      <c r="D685" s="490" t="s">
        <v>3674</v>
      </c>
      <c r="E685" s="490" t="s">
        <v>3713</v>
      </c>
      <c r="F685" s="490" t="s">
        <v>528</v>
      </c>
      <c r="G685" s="491">
        <v>43341</v>
      </c>
      <c r="H685" s="491">
        <v>44436</v>
      </c>
    </row>
    <row r="686" spans="1:8" x14ac:dyDescent="0.25">
      <c r="A686" s="488">
        <v>683</v>
      </c>
      <c r="B686" s="488">
        <v>2332</v>
      </c>
      <c r="C686" s="488" t="s">
        <v>4406</v>
      </c>
      <c r="D686" s="488" t="s">
        <v>3674</v>
      </c>
      <c r="E686" s="488" t="s">
        <v>3713</v>
      </c>
      <c r="F686" s="488" t="s">
        <v>4387</v>
      </c>
      <c r="G686" s="489">
        <v>43341</v>
      </c>
      <c r="H686" s="489">
        <v>44436</v>
      </c>
    </row>
    <row r="687" spans="1:8" x14ac:dyDescent="0.25">
      <c r="A687" s="490">
        <v>684</v>
      </c>
      <c r="B687" s="490">
        <v>2333</v>
      </c>
      <c r="C687" s="490" t="s">
        <v>4407</v>
      </c>
      <c r="D687" s="490" t="s">
        <v>3674</v>
      </c>
      <c r="E687" s="490" t="s">
        <v>3713</v>
      </c>
      <c r="F687" s="490" t="s">
        <v>3785</v>
      </c>
      <c r="G687" s="491">
        <v>43340</v>
      </c>
      <c r="H687" s="491">
        <v>44435</v>
      </c>
    </row>
    <row r="688" spans="1:8" x14ac:dyDescent="0.25">
      <c r="A688" s="488">
        <v>685</v>
      </c>
      <c r="B688" s="488">
        <v>2341</v>
      </c>
      <c r="C688" s="488" t="s">
        <v>4408</v>
      </c>
      <c r="D688" s="488" t="s">
        <v>3674</v>
      </c>
      <c r="E688" s="488" t="s">
        <v>3713</v>
      </c>
      <c r="F688" s="488" t="s">
        <v>4405</v>
      </c>
      <c r="G688" s="489">
        <v>43435</v>
      </c>
      <c r="H688" s="489">
        <v>44530</v>
      </c>
    </row>
    <row r="689" spans="1:8" x14ac:dyDescent="0.25">
      <c r="A689" s="490">
        <v>686</v>
      </c>
      <c r="B689" s="490">
        <v>2338</v>
      </c>
      <c r="C689" s="490" t="s">
        <v>4409</v>
      </c>
      <c r="D689" s="490" t="s">
        <v>3674</v>
      </c>
      <c r="E689" s="490" t="s">
        <v>3713</v>
      </c>
      <c r="F689" s="490" t="s">
        <v>4410</v>
      </c>
      <c r="G689" s="491">
        <v>43346</v>
      </c>
      <c r="H689" s="491">
        <v>44441</v>
      </c>
    </row>
    <row r="690" spans="1:8" x14ac:dyDescent="0.25">
      <c r="A690" s="488">
        <v>687</v>
      </c>
      <c r="B690" s="488">
        <v>2335</v>
      </c>
      <c r="C690" s="488" t="s">
        <v>4411</v>
      </c>
      <c r="D690" s="488" t="s">
        <v>3674</v>
      </c>
      <c r="E690" s="488" t="s">
        <v>3713</v>
      </c>
      <c r="F690" s="488" t="s">
        <v>4263</v>
      </c>
      <c r="G690" s="489">
        <v>43374</v>
      </c>
      <c r="H690" s="489">
        <v>44469</v>
      </c>
    </row>
    <row r="691" spans="1:8" x14ac:dyDescent="0.25">
      <c r="A691" s="490">
        <v>688</v>
      </c>
      <c r="B691" s="490">
        <v>2326</v>
      </c>
      <c r="C691" s="490" t="s">
        <v>4412</v>
      </c>
      <c r="D691" s="490" t="s">
        <v>3674</v>
      </c>
      <c r="E691" s="490" t="s">
        <v>3713</v>
      </c>
      <c r="F691" s="490" t="s">
        <v>378</v>
      </c>
      <c r="G691" s="491">
        <v>43336</v>
      </c>
      <c r="H691" s="491">
        <v>44431</v>
      </c>
    </row>
    <row r="692" spans="1:8" x14ac:dyDescent="0.25">
      <c r="A692" s="488">
        <v>689</v>
      </c>
      <c r="B692" s="488">
        <v>2324</v>
      </c>
      <c r="C692" s="488" t="s">
        <v>4413</v>
      </c>
      <c r="D692" s="488" t="s">
        <v>3674</v>
      </c>
      <c r="E692" s="488" t="s">
        <v>3713</v>
      </c>
      <c r="F692" s="488" t="s">
        <v>142</v>
      </c>
      <c r="G692" s="489">
        <v>43336</v>
      </c>
      <c r="H692" s="489">
        <v>44431</v>
      </c>
    </row>
    <row r="693" spans="1:8" x14ac:dyDescent="0.25">
      <c r="A693" s="490">
        <v>690</v>
      </c>
      <c r="B693" s="490">
        <v>2323</v>
      </c>
      <c r="C693" s="490" t="s">
        <v>4414</v>
      </c>
      <c r="D693" s="490" t="s">
        <v>3674</v>
      </c>
      <c r="E693" s="490" t="s">
        <v>3713</v>
      </c>
      <c r="F693" s="490" t="s">
        <v>142</v>
      </c>
      <c r="G693" s="491">
        <v>43336</v>
      </c>
      <c r="H693" s="491">
        <v>44431</v>
      </c>
    </row>
    <row r="694" spans="1:8" x14ac:dyDescent="0.25">
      <c r="A694" s="488">
        <v>691</v>
      </c>
      <c r="B694" s="488">
        <v>2322</v>
      </c>
      <c r="C694" s="488" t="s">
        <v>4415</v>
      </c>
      <c r="D694" s="488" t="s">
        <v>3674</v>
      </c>
      <c r="E694" s="488" t="s">
        <v>3713</v>
      </c>
      <c r="F694" s="488" t="s">
        <v>142</v>
      </c>
      <c r="G694" s="489">
        <v>43336</v>
      </c>
      <c r="H694" s="489">
        <v>44431</v>
      </c>
    </row>
    <row r="695" spans="1:8" x14ac:dyDescent="0.25">
      <c r="A695" s="490">
        <v>692</v>
      </c>
      <c r="B695" s="490">
        <v>2350</v>
      </c>
      <c r="C695" s="490" t="s">
        <v>4416</v>
      </c>
      <c r="D695" s="490" t="s">
        <v>3674</v>
      </c>
      <c r="E695" s="490" t="s">
        <v>3713</v>
      </c>
      <c r="F695" s="490" t="s">
        <v>4417</v>
      </c>
      <c r="G695" s="491">
        <v>43439</v>
      </c>
      <c r="H695" s="491">
        <v>44534</v>
      </c>
    </row>
    <row r="696" spans="1:8" x14ac:dyDescent="0.25">
      <c r="A696" s="488">
        <v>693</v>
      </c>
      <c r="B696" s="488">
        <v>461</v>
      </c>
      <c r="C696" s="488" t="s">
        <v>4418</v>
      </c>
      <c r="D696" s="488" t="s">
        <v>3674</v>
      </c>
      <c r="E696" s="488" t="s">
        <v>3713</v>
      </c>
      <c r="F696" s="488" t="s">
        <v>3060</v>
      </c>
      <c r="G696" s="489">
        <v>42104</v>
      </c>
      <c r="H696" s="489">
        <v>44039</v>
      </c>
    </row>
    <row r="697" spans="1:8" x14ac:dyDescent="0.25">
      <c r="A697" s="490">
        <v>694</v>
      </c>
      <c r="B697" s="490">
        <v>737</v>
      </c>
      <c r="C697" s="490" t="s">
        <v>4419</v>
      </c>
      <c r="D697" s="490" t="s">
        <v>3674</v>
      </c>
      <c r="E697" s="490" t="s">
        <v>3713</v>
      </c>
      <c r="F697" s="490" t="s">
        <v>4353</v>
      </c>
      <c r="G697" s="491">
        <v>41857</v>
      </c>
      <c r="H697" s="491">
        <v>44049</v>
      </c>
    </row>
    <row r="698" spans="1:8" x14ac:dyDescent="0.25">
      <c r="A698" s="488">
        <v>695</v>
      </c>
      <c r="B698" s="488">
        <v>736</v>
      </c>
      <c r="C698" s="488" t="s">
        <v>4420</v>
      </c>
      <c r="D698" s="488" t="s">
        <v>3674</v>
      </c>
      <c r="E698" s="488" t="s">
        <v>3713</v>
      </c>
      <c r="F698" s="488" t="s">
        <v>4353</v>
      </c>
      <c r="G698" s="489">
        <v>41857</v>
      </c>
      <c r="H698" s="489">
        <v>44049</v>
      </c>
    </row>
    <row r="699" spans="1:8" x14ac:dyDescent="0.25">
      <c r="A699" s="490">
        <v>696</v>
      </c>
      <c r="B699" s="490">
        <v>734</v>
      </c>
      <c r="C699" s="490" t="s">
        <v>4421</v>
      </c>
      <c r="D699" s="490" t="s">
        <v>3674</v>
      </c>
      <c r="E699" s="490" t="s">
        <v>3713</v>
      </c>
      <c r="F699" s="490" t="s">
        <v>4279</v>
      </c>
      <c r="G699" s="491">
        <v>41834</v>
      </c>
      <c r="H699" s="491">
        <v>44026</v>
      </c>
    </row>
    <row r="700" spans="1:8" x14ac:dyDescent="0.25">
      <c r="A700" s="488">
        <v>697</v>
      </c>
      <c r="B700" s="488">
        <v>2238</v>
      </c>
      <c r="C700" s="488" t="s">
        <v>4422</v>
      </c>
      <c r="D700" s="488" t="s">
        <v>3674</v>
      </c>
      <c r="E700" s="488" t="s">
        <v>3713</v>
      </c>
      <c r="F700" s="488" t="s">
        <v>435</v>
      </c>
      <c r="G700" s="489">
        <v>43047</v>
      </c>
      <c r="H700" s="489">
        <v>44142</v>
      </c>
    </row>
    <row r="701" spans="1:8" x14ac:dyDescent="0.25">
      <c r="A701" s="490">
        <v>698</v>
      </c>
      <c r="B701" s="490">
        <v>726</v>
      </c>
      <c r="C701" s="490" t="s">
        <v>4423</v>
      </c>
      <c r="D701" s="490" t="s">
        <v>3674</v>
      </c>
      <c r="E701" s="490" t="s">
        <v>3713</v>
      </c>
      <c r="F701" s="490" t="s">
        <v>4424</v>
      </c>
      <c r="G701" s="491">
        <v>41758</v>
      </c>
      <c r="H701" s="491">
        <v>43950</v>
      </c>
    </row>
    <row r="702" spans="1:8" x14ac:dyDescent="0.25">
      <c r="A702" s="488">
        <v>699</v>
      </c>
      <c r="B702" s="488">
        <v>1535</v>
      </c>
      <c r="C702" s="488" t="s">
        <v>4425</v>
      </c>
      <c r="D702" s="488" t="s">
        <v>3674</v>
      </c>
      <c r="E702" s="488" t="s">
        <v>3713</v>
      </c>
      <c r="F702" s="488" t="s">
        <v>243</v>
      </c>
      <c r="G702" s="489">
        <v>43374</v>
      </c>
      <c r="H702" s="489">
        <v>44469</v>
      </c>
    </row>
    <row r="703" spans="1:8" x14ac:dyDescent="0.25">
      <c r="A703" s="492" t="s">
        <v>3728</v>
      </c>
    </row>
  </sheetData>
  <autoFilter ref="A3:H703" xr:uid="{00000000-0001-0000-0700-00000000000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90"/>
  <sheetViews>
    <sheetView zoomScale="85" zoomScaleNormal="85" workbookViewId="0">
      <selection activeCell="J7" sqref="J7"/>
    </sheetView>
  </sheetViews>
  <sheetFormatPr baseColWidth="10" defaultColWidth="11.5703125" defaultRowHeight="13.5" x14ac:dyDescent="0.3"/>
  <cols>
    <col min="1" max="1" width="11.5703125" style="30"/>
    <col min="2" max="2" width="23.5703125" style="30" customWidth="1"/>
    <col min="3" max="3" width="11.5703125" style="30"/>
    <col min="4" max="4" width="46.28515625" style="30" customWidth="1"/>
    <col min="5" max="16384" width="11.5703125" style="30"/>
  </cols>
  <sheetData>
    <row r="1" spans="1:4" ht="15" x14ac:dyDescent="0.3">
      <c r="A1" s="2" t="s">
        <v>2039</v>
      </c>
    </row>
    <row r="3" spans="1:4" ht="14.25" thickBot="1" x14ac:dyDescent="0.35">
      <c r="A3" s="18" t="s">
        <v>26</v>
      </c>
      <c r="B3" s="18" t="s">
        <v>1881</v>
      </c>
      <c r="C3" s="18" t="s">
        <v>1882</v>
      </c>
      <c r="D3" s="251" t="s">
        <v>1883</v>
      </c>
    </row>
    <row r="4" spans="1:4" x14ac:dyDescent="0.3">
      <c r="A4" s="547" t="s">
        <v>1884</v>
      </c>
      <c r="B4" s="547"/>
      <c r="C4" s="252"/>
      <c r="D4" s="253"/>
    </row>
    <row r="5" spans="1:4" ht="108" x14ac:dyDescent="0.3">
      <c r="A5" s="543">
        <v>1</v>
      </c>
      <c r="B5" s="544" t="s">
        <v>1885</v>
      </c>
      <c r="C5" s="545" t="s">
        <v>1886</v>
      </c>
      <c r="D5" s="149" t="s">
        <v>1887</v>
      </c>
    </row>
    <row r="6" spans="1:4" x14ac:dyDescent="0.3">
      <c r="A6" s="543"/>
      <c r="B6" s="544"/>
      <c r="C6" s="545"/>
      <c r="D6" s="149" t="s">
        <v>1888</v>
      </c>
    </row>
    <row r="7" spans="1:4" x14ac:dyDescent="0.3">
      <c r="A7" s="254">
        <v>2</v>
      </c>
      <c r="B7" s="255" t="s">
        <v>1889</v>
      </c>
      <c r="C7" s="243" t="s">
        <v>1889</v>
      </c>
      <c r="D7" s="243" t="s">
        <v>1890</v>
      </c>
    </row>
    <row r="8" spans="1:4" x14ac:dyDescent="0.3">
      <c r="A8" s="546" t="s">
        <v>1891</v>
      </c>
      <c r="B8" s="546"/>
      <c r="C8" s="256"/>
      <c r="D8" s="256"/>
    </row>
    <row r="9" spans="1:4" ht="121.5" x14ac:dyDescent="0.3">
      <c r="A9" s="257">
        <v>3</v>
      </c>
      <c r="B9" s="149" t="s">
        <v>1892</v>
      </c>
      <c r="C9" s="153" t="s">
        <v>1893</v>
      </c>
      <c r="D9" s="149" t="s">
        <v>1894</v>
      </c>
    </row>
    <row r="10" spans="1:4" ht="108" x14ac:dyDescent="0.3">
      <c r="A10" s="254">
        <v>4</v>
      </c>
      <c r="B10" s="255" t="s">
        <v>1895</v>
      </c>
      <c r="C10" s="243" t="s">
        <v>1896</v>
      </c>
      <c r="D10" s="255" t="s">
        <v>1897</v>
      </c>
    </row>
    <row r="11" spans="1:4" ht="135" x14ac:dyDescent="0.3">
      <c r="A11" s="257">
        <v>5</v>
      </c>
      <c r="B11" s="149" t="s">
        <v>1898</v>
      </c>
      <c r="C11" s="153" t="s">
        <v>1899</v>
      </c>
      <c r="D11" s="149" t="s">
        <v>1900</v>
      </c>
    </row>
    <row r="12" spans="1:4" ht="67.5" x14ac:dyDescent="0.3">
      <c r="A12" s="540">
        <v>6</v>
      </c>
      <c r="B12" s="541" t="s">
        <v>1901</v>
      </c>
      <c r="C12" s="542" t="s">
        <v>1902</v>
      </c>
      <c r="D12" s="255" t="s">
        <v>1903</v>
      </c>
    </row>
    <row r="13" spans="1:4" ht="54" x14ac:dyDescent="0.3">
      <c r="A13" s="540"/>
      <c r="B13" s="541"/>
      <c r="C13" s="542"/>
      <c r="D13" s="255" t="s">
        <v>1904</v>
      </c>
    </row>
    <row r="14" spans="1:4" x14ac:dyDescent="0.3">
      <c r="A14" s="540"/>
      <c r="B14" s="541"/>
      <c r="C14" s="542"/>
      <c r="D14" s="255" t="s">
        <v>1905</v>
      </c>
    </row>
    <row r="15" spans="1:4" ht="121.5" x14ac:dyDescent="0.3">
      <c r="A15" s="257">
        <v>7</v>
      </c>
      <c r="B15" s="149" t="s">
        <v>1906</v>
      </c>
      <c r="C15" s="153" t="s">
        <v>1907</v>
      </c>
      <c r="D15" s="149" t="s">
        <v>1908</v>
      </c>
    </row>
    <row r="16" spans="1:4" ht="94.5" x14ac:dyDescent="0.3">
      <c r="A16" s="540">
        <v>8</v>
      </c>
      <c r="B16" s="541" t="s">
        <v>1909</v>
      </c>
      <c r="C16" s="542" t="s">
        <v>1910</v>
      </c>
      <c r="D16" s="255" t="s">
        <v>1911</v>
      </c>
    </row>
    <row r="17" spans="1:4" ht="40.5" x14ac:dyDescent="0.3">
      <c r="A17" s="540"/>
      <c r="B17" s="541"/>
      <c r="C17" s="542"/>
      <c r="D17" s="255" t="s">
        <v>1912</v>
      </c>
    </row>
    <row r="18" spans="1:4" ht="148.5" x14ac:dyDescent="0.3">
      <c r="A18" s="257">
        <v>9</v>
      </c>
      <c r="B18" s="149" t="s">
        <v>1913</v>
      </c>
      <c r="C18" s="153" t="s">
        <v>1914</v>
      </c>
      <c r="D18" s="149" t="s">
        <v>1915</v>
      </c>
    </row>
    <row r="19" spans="1:4" ht="94.5" x14ac:dyDescent="0.3">
      <c r="A19" s="254">
        <v>10</v>
      </c>
      <c r="B19" s="255" t="s">
        <v>1916</v>
      </c>
      <c r="C19" s="243" t="s">
        <v>1917</v>
      </c>
      <c r="D19" s="255" t="s">
        <v>1918</v>
      </c>
    </row>
    <row r="20" spans="1:4" ht="135" x14ac:dyDescent="0.3">
      <c r="A20" s="257">
        <v>11</v>
      </c>
      <c r="B20" s="149" t="s">
        <v>1919</v>
      </c>
      <c r="C20" s="153" t="s">
        <v>1920</v>
      </c>
      <c r="D20" s="149" t="s">
        <v>1921</v>
      </c>
    </row>
    <row r="21" spans="1:4" ht="67.5" x14ac:dyDescent="0.3">
      <c r="A21" s="254">
        <v>12</v>
      </c>
      <c r="B21" s="255" t="s">
        <v>1922</v>
      </c>
      <c r="C21" s="243" t="s">
        <v>1923</v>
      </c>
      <c r="D21" s="255" t="s">
        <v>1924</v>
      </c>
    </row>
    <row r="22" spans="1:4" ht="148.5" x14ac:dyDescent="0.3">
      <c r="A22" s="257">
        <v>13</v>
      </c>
      <c r="B22" s="149" t="s">
        <v>1925</v>
      </c>
      <c r="C22" s="153" t="s">
        <v>1926</v>
      </c>
      <c r="D22" s="149" t="s">
        <v>1927</v>
      </c>
    </row>
    <row r="23" spans="1:4" ht="67.5" x14ac:dyDescent="0.3">
      <c r="A23" s="254">
        <v>14</v>
      </c>
      <c r="B23" s="255" t="s">
        <v>1928</v>
      </c>
      <c r="C23" s="243" t="s">
        <v>1929</v>
      </c>
      <c r="D23" s="255" t="s">
        <v>1930</v>
      </c>
    </row>
    <row r="24" spans="1:4" ht="27" x14ac:dyDescent="0.3">
      <c r="A24" s="257">
        <v>17</v>
      </c>
      <c r="B24" s="149" t="s">
        <v>1931</v>
      </c>
      <c r="C24" s="153" t="s">
        <v>1932</v>
      </c>
      <c r="D24" s="149" t="s">
        <v>1933</v>
      </c>
    </row>
    <row r="25" spans="1:4" ht="67.5" x14ac:dyDescent="0.3">
      <c r="A25" s="254">
        <v>18</v>
      </c>
      <c r="B25" s="255" t="s">
        <v>1934</v>
      </c>
      <c r="C25" s="243"/>
      <c r="D25" s="255" t="s">
        <v>1935</v>
      </c>
    </row>
    <row r="26" spans="1:4" ht="54" x14ac:dyDescent="0.3">
      <c r="A26" s="257">
        <v>19</v>
      </c>
      <c r="B26" s="149" t="s">
        <v>1936</v>
      </c>
      <c r="C26" s="153" t="s">
        <v>1937</v>
      </c>
      <c r="D26" s="149" t="s">
        <v>1938</v>
      </c>
    </row>
    <row r="27" spans="1:4" ht="54" x14ac:dyDescent="0.3">
      <c r="A27" s="540">
        <v>20</v>
      </c>
      <c r="B27" s="541" t="s">
        <v>1939</v>
      </c>
      <c r="C27" s="542" t="s">
        <v>1940</v>
      </c>
      <c r="D27" s="255" t="s">
        <v>1941</v>
      </c>
    </row>
    <row r="28" spans="1:4" ht="54" x14ac:dyDescent="0.3">
      <c r="A28" s="540"/>
      <c r="B28" s="541"/>
      <c r="C28" s="542"/>
      <c r="D28" s="255" t="s">
        <v>1942</v>
      </c>
    </row>
    <row r="29" spans="1:4" x14ac:dyDescent="0.3">
      <c r="A29" s="540"/>
      <c r="B29" s="541"/>
      <c r="C29" s="542"/>
      <c r="D29" s="255" t="s">
        <v>1943</v>
      </c>
    </row>
    <row r="30" spans="1:4" ht="54" x14ac:dyDescent="0.3">
      <c r="A30" s="540"/>
      <c r="B30" s="541"/>
      <c r="C30" s="542"/>
      <c r="D30" s="255" t="s">
        <v>1944</v>
      </c>
    </row>
    <row r="31" spans="1:4" ht="40.5" x14ac:dyDescent="0.3">
      <c r="A31" s="540"/>
      <c r="B31" s="541"/>
      <c r="C31" s="542"/>
      <c r="D31" s="255" t="s">
        <v>1945</v>
      </c>
    </row>
    <row r="32" spans="1:4" ht="40.5" x14ac:dyDescent="0.3">
      <c r="A32" s="540"/>
      <c r="B32" s="541"/>
      <c r="C32" s="542"/>
      <c r="D32" s="255" t="s">
        <v>1946</v>
      </c>
    </row>
    <row r="33" spans="1:4" x14ac:dyDescent="0.3">
      <c r="A33" s="540"/>
      <c r="B33" s="541"/>
      <c r="C33" s="542"/>
      <c r="D33" s="255" t="s">
        <v>1947</v>
      </c>
    </row>
    <row r="34" spans="1:4" ht="94.5" x14ac:dyDescent="0.3">
      <c r="A34" s="257">
        <v>21</v>
      </c>
      <c r="B34" s="149" t="s">
        <v>1948</v>
      </c>
      <c r="C34" s="153"/>
      <c r="D34" s="149" t="s">
        <v>1949</v>
      </c>
    </row>
    <row r="35" spans="1:4" ht="67.5" x14ac:dyDescent="0.3">
      <c r="A35" s="540">
        <v>22</v>
      </c>
      <c r="B35" s="541" t="s">
        <v>1950</v>
      </c>
      <c r="C35" s="542" t="s">
        <v>1951</v>
      </c>
      <c r="D35" s="255" t="s">
        <v>1952</v>
      </c>
    </row>
    <row r="36" spans="1:4" x14ac:dyDescent="0.3">
      <c r="A36" s="540"/>
      <c r="B36" s="541"/>
      <c r="C36" s="542"/>
      <c r="D36" s="255" t="s">
        <v>1947</v>
      </c>
    </row>
    <row r="37" spans="1:4" x14ac:dyDescent="0.3">
      <c r="A37" s="257">
        <v>23</v>
      </c>
      <c r="B37" s="149" t="s">
        <v>1889</v>
      </c>
      <c r="C37" s="153"/>
      <c r="D37" s="149" t="s">
        <v>1953</v>
      </c>
    </row>
    <row r="38" spans="1:4" x14ac:dyDescent="0.3">
      <c r="A38" s="546" t="s">
        <v>1954</v>
      </c>
      <c r="B38" s="546"/>
      <c r="C38" s="256"/>
      <c r="D38" s="256"/>
    </row>
    <row r="39" spans="1:4" ht="108" x14ac:dyDescent="0.3">
      <c r="A39" s="543">
        <v>24</v>
      </c>
      <c r="B39" s="544" t="s">
        <v>1955</v>
      </c>
      <c r="C39" s="545" t="s">
        <v>1956</v>
      </c>
      <c r="D39" s="149" t="s">
        <v>1957</v>
      </c>
    </row>
    <row r="40" spans="1:4" ht="40.5" x14ac:dyDescent="0.3">
      <c r="A40" s="543"/>
      <c r="B40" s="544"/>
      <c r="C40" s="545"/>
      <c r="D40" s="149" t="s">
        <v>1958</v>
      </c>
    </row>
    <row r="41" spans="1:4" ht="108" x14ac:dyDescent="0.3">
      <c r="A41" s="540">
        <v>25</v>
      </c>
      <c r="B41" s="541" t="s">
        <v>1959</v>
      </c>
      <c r="C41" s="542" t="s">
        <v>1960</v>
      </c>
      <c r="D41" s="255" t="s">
        <v>1961</v>
      </c>
    </row>
    <row r="42" spans="1:4" ht="67.5" x14ac:dyDescent="0.3">
      <c r="A42" s="540"/>
      <c r="B42" s="541"/>
      <c r="C42" s="542"/>
      <c r="D42" s="255" t="s">
        <v>1962</v>
      </c>
    </row>
    <row r="43" spans="1:4" ht="54" x14ac:dyDescent="0.3">
      <c r="A43" s="257">
        <v>26</v>
      </c>
      <c r="B43" s="149" t="s">
        <v>1963</v>
      </c>
      <c r="C43" s="153" t="s">
        <v>1964</v>
      </c>
      <c r="D43" s="149" t="s">
        <v>1965</v>
      </c>
    </row>
    <row r="44" spans="1:4" ht="81" x14ac:dyDescent="0.3">
      <c r="A44" s="254">
        <v>27</v>
      </c>
      <c r="B44" s="255" t="s">
        <v>1966</v>
      </c>
      <c r="C44" s="243" t="s">
        <v>1966</v>
      </c>
      <c r="D44" s="255" t="s">
        <v>1967</v>
      </c>
    </row>
    <row r="45" spans="1:4" ht="27" x14ac:dyDescent="0.3">
      <c r="A45" s="257">
        <v>28</v>
      </c>
      <c r="B45" s="149" t="s">
        <v>1889</v>
      </c>
      <c r="C45" s="153" t="s">
        <v>1889</v>
      </c>
      <c r="D45" s="149" t="s">
        <v>1968</v>
      </c>
    </row>
    <row r="46" spans="1:4" ht="27" x14ac:dyDescent="0.3">
      <c r="A46" s="254">
        <v>29</v>
      </c>
      <c r="B46" s="255" t="s">
        <v>1969</v>
      </c>
      <c r="C46" s="243" t="s">
        <v>1970</v>
      </c>
      <c r="D46" s="255" t="s">
        <v>1971</v>
      </c>
    </row>
    <row r="47" spans="1:4" ht="54" x14ac:dyDescent="0.3">
      <c r="A47" s="257">
        <v>32</v>
      </c>
      <c r="B47" s="149" t="s">
        <v>1972</v>
      </c>
      <c r="C47" s="153"/>
      <c r="D47" s="149" t="s">
        <v>1973</v>
      </c>
    </row>
    <row r="48" spans="1:4" ht="94.5" x14ac:dyDescent="0.3">
      <c r="A48" s="254">
        <v>33</v>
      </c>
      <c r="B48" s="255" t="s">
        <v>1974</v>
      </c>
      <c r="C48" s="243"/>
      <c r="D48" s="255" t="s">
        <v>1975</v>
      </c>
    </row>
    <row r="49" spans="1:4" ht="27" x14ac:dyDescent="0.3">
      <c r="A49" s="257">
        <v>34</v>
      </c>
      <c r="B49" s="149" t="s">
        <v>1976</v>
      </c>
      <c r="C49" s="153"/>
      <c r="D49" s="149" t="s">
        <v>1977</v>
      </c>
    </row>
    <row r="50" spans="1:4" x14ac:dyDescent="0.3">
      <c r="A50" s="546" t="s">
        <v>1978</v>
      </c>
      <c r="B50" s="546"/>
      <c r="C50" s="252"/>
      <c r="D50" s="252"/>
    </row>
    <row r="51" spans="1:4" ht="27" x14ac:dyDescent="0.3">
      <c r="A51" s="254">
        <v>35</v>
      </c>
      <c r="B51" s="255" t="s">
        <v>1979</v>
      </c>
      <c r="C51" s="243"/>
      <c r="D51" s="255" t="s">
        <v>1980</v>
      </c>
    </row>
    <row r="52" spans="1:4" x14ac:dyDescent="0.3">
      <c r="A52" s="546" t="s">
        <v>1981</v>
      </c>
      <c r="B52" s="546"/>
      <c r="C52" s="252"/>
      <c r="D52" s="252"/>
    </row>
    <row r="53" spans="1:4" ht="81" x14ac:dyDescent="0.3">
      <c r="A53" s="257">
        <v>36</v>
      </c>
      <c r="B53" s="149" t="s">
        <v>1982</v>
      </c>
      <c r="C53" s="153"/>
      <c r="D53" s="149" t="s">
        <v>1983</v>
      </c>
    </row>
    <row r="54" spans="1:4" ht="40.5" x14ac:dyDescent="0.3">
      <c r="A54" s="254">
        <v>37</v>
      </c>
      <c r="B54" s="255" t="s">
        <v>1984</v>
      </c>
      <c r="C54" s="243"/>
      <c r="D54" s="255" t="s">
        <v>1985</v>
      </c>
    </row>
    <row r="55" spans="1:4" x14ac:dyDescent="0.3">
      <c r="A55" s="546" t="s">
        <v>1986</v>
      </c>
      <c r="B55" s="546"/>
      <c r="C55" s="252"/>
      <c r="D55" s="252"/>
    </row>
    <row r="56" spans="1:4" ht="40.5" x14ac:dyDescent="0.3">
      <c r="A56" s="257">
        <v>38</v>
      </c>
      <c r="B56" s="149" t="s">
        <v>1987</v>
      </c>
      <c r="C56" s="153"/>
      <c r="D56" s="149" t="s">
        <v>1988</v>
      </c>
    </row>
    <row r="57" spans="1:4" x14ac:dyDescent="0.3">
      <c r="A57" s="546" t="s">
        <v>1989</v>
      </c>
      <c r="B57" s="546"/>
      <c r="C57" s="252"/>
      <c r="D57" s="252"/>
    </row>
    <row r="58" spans="1:4" x14ac:dyDescent="0.3">
      <c r="A58" s="254">
        <v>39</v>
      </c>
      <c r="B58" s="255" t="s">
        <v>1990</v>
      </c>
      <c r="C58" s="243"/>
      <c r="D58" s="255" t="s">
        <v>1991</v>
      </c>
    </row>
    <row r="59" spans="1:4" x14ac:dyDescent="0.3">
      <c r="A59" s="546" t="s">
        <v>1992</v>
      </c>
      <c r="B59" s="546"/>
      <c r="C59" s="252"/>
      <c r="D59" s="252"/>
    </row>
    <row r="60" spans="1:4" ht="27" x14ac:dyDescent="0.3">
      <c r="A60" s="257">
        <v>40</v>
      </c>
      <c r="B60" s="149" t="s">
        <v>1993</v>
      </c>
      <c r="C60" s="153"/>
      <c r="D60" s="149" t="s">
        <v>1994</v>
      </c>
    </row>
    <row r="61" spans="1:4" x14ac:dyDescent="0.3">
      <c r="A61" s="546" t="s">
        <v>1995</v>
      </c>
      <c r="B61" s="546"/>
      <c r="C61" s="252"/>
      <c r="D61" s="252"/>
    </row>
    <row r="62" spans="1:4" ht="40.5" x14ac:dyDescent="0.3">
      <c r="A62" s="254">
        <v>41</v>
      </c>
      <c r="B62" s="255" t="s">
        <v>1996</v>
      </c>
      <c r="C62" s="243" t="s">
        <v>1997</v>
      </c>
      <c r="D62" s="255" t="s">
        <v>1998</v>
      </c>
    </row>
    <row r="63" spans="1:4" x14ac:dyDescent="0.3">
      <c r="A63" s="546" t="s">
        <v>1999</v>
      </c>
      <c r="B63" s="546"/>
      <c r="C63" s="252"/>
      <c r="D63" s="252"/>
    </row>
    <row r="64" spans="1:4" ht="81" x14ac:dyDescent="0.3">
      <c r="A64" s="257">
        <v>42</v>
      </c>
      <c r="B64" s="149" t="s">
        <v>2000</v>
      </c>
      <c r="C64" s="153"/>
      <c r="D64" s="149" t="s">
        <v>2001</v>
      </c>
    </row>
    <row r="65" spans="1:4" x14ac:dyDescent="0.3">
      <c r="A65" s="546" t="s">
        <v>2002</v>
      </c>
      <c r="B65" s="546"/>
      <c r="C65" s="252"/>
      <c r="D65" s="252"/>
    </row>
    <row r="66" spans="1:4" ht="40.5" x14ac:dyDescent="0.3">
      <c r="A66" s="540">
        <v>43</v>
      </c>
      <c r="B66" s="541" t="s">
        <v>2003</v>
      </c>
      <c r="C66" s="542" t="s">
        <v>2004</v>
      </c>
      <c r="D66" s="255" t="s">
        <v>2005</v>
      </c>
    </row>
    <row r="67" spans="1:4" ht="67.5" x14ac:dyDescent="0.3">
      <c r="A67" s="540"/>
      <c r="B67" s="541"/>
      <c r="C67" s="542"/>
      <c r="D67" s="255" t="s">
        <v>2006</v>
      </c>
    </row>
    <row r="68" spans="1:4" ht="40.5" x14ac:dyDescent="0.3">
      <c r="A68" s="540"/>
      <c r="B68" s="541"/>
      <c r="C68" s="542"/>
      <c r="D68" s="258" t="s">
        <v>2007</v>
      </c>
    </row>
    <row r="69" spans="1:4" ht="40.5" x14ac:dyDescent="0.3">
      <c r="A69" s="543">
        <v>44</v>
      </c>
      <c r="B69" s="544" t="s">
        <v>2008</v>
      </c>
      <c r="C69" s="545"/>
      <c r="D69" s="149" t="s">
        <v>2009</v>
      </c>
    </row>
    <row r="70" spans="1:4" ht="67.5" x14ac:dyDescent="0.3">
      <c r="A70" s="543"/>
      <c r="B70" s="544"/>
      <c r="C70" s="545"/>
      <c r="D70" s="149" t="s">
        <v>2006</v>
      </c>
    </row>
    <row r="71" spans="1:4" ht="40.5" x14ac:dyDescent="0.3">
      <c r="A71" s="543"/>
      <c r="B71" s="544"/>
      <c r="C71" s="545"/>
      <c r="D71" s="149" t="s">
        <v>2010</v>
      </c>
    </row>
    <row r="72" spans="1:4" x14ac:dyDescent="0.3">
      <c r="A72" s="546" t="s">
        <v>2011</v>
      </c>
      <c r="B72" s="546"/>
      <c r="C72" s="252"/>
      <c r="D72" s="252"/>
    </row>
    <row r="73" spans="1:4" ht="40.5" x14ac:dyDescent="0.3">
      <c r="A73" s="540">
        <v>45</v>
      </c>
      <c r="B73" s="541" t="s">
        <v>2012</v>
      </c>
      <c r="C73" s="542"/>
      <c r="D73" s="255" t="s">
        <v>2013</v>
      </c>
    </row>
    <row r="74" spans="1:4" ht="40.5" x14ac:dyDescent="0.3">
      <c r="A74" s="540"/>
      <c r="B74" s="541"/>
      <c r="C74" s="542"/>
      <c r="D74" s="255" t="s">
        <v>2014</v>
      </c>
    </row>
    <row r="75" spans="1:4" ht="40.5" x14ac:dyDescent="0.3">
      <c r="A75" s="543">
        <v>46</v>
      </c>
      <c r="B75" s="544" t="s">
        <v>2015</v>
      </c>
      <c r="C75" s="545"/>
      <c r="D75" s="149" t="s">
        <v>2016</v>
      </c>
    </row>
    <row r="76" spans="1:4" ht="108" x14ac:dyDescent="0.3">
      <c r="A76" s="543"/>
      <c r="B76" s="544"/>
      <c r="C76" s="545"/>
      <c r="D76" s="149" t="s">
        <v>2017</v>
      </c>
    </row>
    <row r="77" spans="1:4" ht="27" x14ac:dyDescent="0.3">
      <c r="A77" s="543"/>
      <c r="B77" s="544"/>
      <c r="C77" s="545"/>
      <c r="D77" s="149" t="s">
        <v>2018</v>
      </c>
    </row>
    <row r="78" spans="1:4" x14ac:dyDescent="0.3">
      <c r="A78" s="543"/>
      <c r="B78" s="544"/>
      <c r="C78" s="545"/>
      <c r="D78" s="149" t="s">
        <v>2019</v>
      </c>
    </row>
    <row r="79" spans="1:4" ht="27" x14ac:dyDescent="0.3">
      <c r="A79" s="543"/>
      <c r="B79" s="544"/>
      <c r="C79" s="545"/>
      <c r="D79" s="149" t="s">
        <v>2020</v>
      </c>
    </row>
    <row r="80" spans="1:4" ht="40.5" x14ac:dyDescent="0.3">
      <c r="A80" s="254">
        <v>47</v>
      </c>
      <c r="B80" s="255" t="s">
        <v>2021</v>
      </c>
      <c r="C80" s="243"/>
      <c r="D80" s="255" t="s">
        <v>2022</v>
      </c>
    </row>
    <row r="81" spans="1:4" ht="40.5" x14ac:dyDescent="0.3">
      <c r="A81" s="543">
        <v>48</v>
      </c>
      <c r="B81" s="544" t="s">
        <v>2023</v>
      </c>
      <c r="C81" s="545"/>
      <c r="D81" s="149" t="s">
        <v>2024</v>
      </c>
    </row>
    <row r="82" spans="1:4" ht="108" x14ac:dyDescent="0.3">
      <c r="A82" s="543"/>
      <c r="B82" s="544"/>
      <c r="C82" s="545"/>
      <c r="D82" s="149" t="s">
        <v>2025</v>
      </c>
    </row>
    <row r="83" spans="1:4" ht="54" x14ac:dyDescent="0.3">
      <c r="A83" s="540">
        <v>49</v>
      </c>
      <c r="B83" s="541" t="s">
        <v>2026</v>
      </c>
      <c r="C83" s="542"/>
      <c r="D83" s="255" t="s">
        <v>2027</v>
      </c>
    </row>
    <row r="84" spans="1:4" x14ac:dyDescent="0.3">
      <c r="A84" s="540"/>
      <c r="B84" s="541"/>
      <c r="C84" s="542"/>
      <c r="D84" s="255" t="s">
        <v>2028</v>
      </c>
    </row>
    <row r="85" spans="1:4" x14ac:dyDescent="0.3">
      <c r="A85" s="540"/>
      <c r="B85" s="541"/>
      <c r="C85" s="542"/>
      <c r="D85" s="255" t="s">
        <v>2029</v>
      </c>
    </row>
    <row r="86" spans="1:4" x14ac:dyDescent="0.3">
      <c r="A86" s="540"/>
      <c r="B86" s="541"/>
      <c r="C86" s="542"/>
      <c r="D86" s="255" t="s">
        <v>2030</v>
      </c>
    </row>
    <row r="87" spans="1:4" ht="27" x14ac:dyDescent="0.3">
      <c r="A87" s="540"/>
      <c r="B87" s="541"/>
      <c r="C87" s="542"/>
      <c r="D87" s="255" t="s">
        <v>2031</v>
      </c>
    </row>
    <row r="88" spans="1:4" ht="67.5" x14ac:dyDescent="0.3">
      <c r="A88" s="257" t="s">
        <v>2032</v>
      </c>
      <c r="B88" s="149" t="s">
        <v>2033</v>
      </c>
      <c r="C88" s="153"/>
      <c r="D88" s="149" t="s">
        <v>2034</v>
      </c>
    </row>
    <row r="89" spans="1:4" ht="40.5" x14ac:dyDescent="0.3">
      <c r="A89" s="254">
        <v>51</v>
      </c>
      <c r="B89" s="255" t="s">
        <v>2035</v>
      </c>
      <c r="C89" s="243"/>
      <c r="D89" s="255" t="s">
        <v>2036</v>
      </c>
    </row>
    <row r="90" spans="1:4" ht="40.5" x14ac:dyDescent="0.3">
      <c r="A90" s="257">
        <v>52</v>
      </c>
      <c r="B90" s="149" t="s">
        <v>2037</v>
      </c>
      <c r="C90" s="153"/>
      <c r="D90" s="149" t="s">
        <v>2038</v>
      </c>
    </row>
  </sheetData>
  <mergeCells count="51">
    <mergeCell ref="A12:A14"/>
    <mergeCell ref="B12:B14"/>
    <mergeCell ref="C12:C14"/>
    <mergeCell ref="A4:B4"/>
    <mergeCell ref="A5:A6"/>
    <mergeCell ref="B5:B6"/>
    <mergeCell ref="C5:C6"/>
    <mergeCell ref="A8:B8"/>
    <mergeCell ref="A16:A17"/>
    <mergeCell ref="B16:B17"/>
    <mergeCell ref="C16:C17"/>
    <mergeCell ref="A27:A33"/>
    <mergeCell ref="B27:B33"/>
    <mergeCell ref="C27:C33"/>
    <mergeCell ref="A55:B55"/>
    <mergeCell ref="A35:A36"/>
    <mergeCell ref="B35:B36"/>
    <mergeCell ref="C35:C36"/>
    <mergeCell ref="A38:B38"/>
    <mergeCell ref="A39:A40"/>
    <mergeCell ref="B39:B40"/>
    <mergeCell ref="C39:C40"/>
    <mergeCell ref="A41:A42"/>
    <mergeCell ref="B41:B42"/>
    <mergeCell ref="C41:C42"/>
    <mergeCell ref="A50:B50"/>
    <mergeCell ref="A52:B52"/>
    <mergeCell ref="A73:A74"/>
    <mergeCell ref="B73:B74"/>
    <mergeCell ref="C73:C74"/>
    <mergeCell ref="A57:B57"/>
    <mergeCell ref="A59:B59"/>
    <mergeCell ref="A61:B61"/>
    <mergeCell ref="A63:B63"/>
    <mergeCell ref="A65:B65"/>
    <mergeCell ref="A66:A68"/>
    <mergeCell ref="B66:B68"/>
    <mergeCell ref="C66:C68"/>
    <mergeCell ref="A69:A71"/>
    <mergeCell ref="B69:B71"/>
    <mergeCell ref="C69:C71"/>
    <mergeCell ref="A72:B72"/>
    <mergeCell ref="A83:A87"/>
    <mergeCell ref="B83:B87"/>
    <mergeCell ref="C83:C87"/>
    <mergeCell ref="A75:A79"/>
    <mergeCell ref="B75:B79"/>
    <mergeCell ref="C75:C79"/>
    <mergeCell ref="A81:A82"/>
    <mergeCell ref="B81:B82"/>
    <mergeCell ref="C81:C8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41</vt:i4>
      </vt:variant>
      <vt:variant>
        <vt:lpstr>Plages nommées</vt:lpstr>
      </vt:variant>
      <vt:variant>
        <vt:i4>24</vt:i4>
      </vt:variant>
    </vt:vector>
  </HeadingPairs>
  <TitlesOfParts>
    <vt:vector size="65" baseType="lpstr">
      <vt:lpstr>Annexe 1</vt:lpstr>
      <vt:lpstr>Annexe 2</vt:lpstr>
      <vt:lpstr>Annexe 3</vt:lpstr>
      <vt:lpstr>Annexe 4</vt:lpstr>
      <vt:lpstr>Annexe 5</vt:lpstr>
      <vt:lpstr>Annexe 6</vt:lpstr>
      <vt:lpstr>Annexe 7</vt:lpstr>
      <vt:lpstr>Annexe 8</vt:lpstr>
      <vt:lpstr>Annexe 9</vt:lpstr>
      <vt:lpstr>Annexe 10</vt:lpstr>
      <vt:lpstr>Annexe 10-(1)</vt:lpstr>
      <vt:lpstr>Annexe 10-(2)</vt:lpstr>
      <vt:lpstr>Annexe 10-(3)</vt:lpstr>
      <vt:lpstr>Annexe 10-(4)</vt:lpstr>
      <vt:lpstr>Annexe 10-(5)</vt:lpstr>
      <vt:lpstr>Annexe 10-(6)</vt:lpstr>
      <vt:lpstr>Annexe 10-(7)</vt:lpstr>
      <vt:lpstr>Annexe 10-(8)</vt:lpstr>
      <vt:lpstr>Annexe 10-(9)</vt:lpstr>
      <vt:lpstr>Annexe 10-(10)</vt:lpstr>
      <vt:lpstr>Annexe 10-(11)</vt:lpstr>
      <vt:lpstr>Annexe 10-(12)</vt:lpstr>
      <vt:lpstr>Annexe 10-(13)</vt:lpstr>
      <vt:lpstr>Annexe 10-(14)</vt:lpstr>
      <vt:lpstr>Annexe 10-(15)</vt:lpstr>
      <vt:lpstr>Annexe 10-(16)</vt:lpstr>
      <vt:lpstr>Annexe 10-(17)</vt:lpstr>
      <vt:lpstr>Annexe 11</vt:lpstr>
      <vt:lpstr>Annexe 12</vt:lpstr>
      <vt:lpstr>Annexe 13</vt:lpstr>
      <vt:lpstr>Annexe 14</vt:lpstr>
      <vt:lpstr>Annexe 15</vt:lpstr>
      <vt:lpstr>Annexe 16</vt:lpstr>
      <vt:lpstr>Annexe 17</vt:lpstr>
      <vt:lpstr>Annexe 18</vt:lpstr>
      <vt:lpstr>Annexe 19</vt:lpstr>
      <vt:lpstr>Annexe 20</vt:lpstr>
      <vt:lpstr>Annexe 21</vt:lpstr>
      <vt:lpstr>Annexe 22</vt:lpstr>
      <vt:lpstr>Annexe 23</vt:lpstr>
      <vt:lpstr>Annexe 24</vt:lpstr>
      <vt:lpstr>'Annexe 22'!_ftnref1</vt:lpstr>
      <vt:lpstr>'Annexe 22'!_ftnref2</vt:lpstr>
      <vt:lpstr>'Annexe 22'!_ftnref3</vt:lpstr>
      <vt:lpstr>'Annexe 4'!_Hlk46822176</vt:lpstr>
      <vt:lpstr>'Annexe 10'!_Toc1661862</vt:lpstr>
      <vt:lpstr>'Annexe 1'!_Toc64486648</vt:lpstr>
      <vt:lpstr>'Annexe 3'!_Toc64486650</vt:lpstr>
      <vt:lpstr>'Annexe 5'!_Toc64486652</vt:lpstr>
      <vt:lpstr>'Annexe 20'!_Toc64486667</vt:lpstr>
      <vt:lpstr>'Annexe 7'!_Toc90462350</vt:lpstr>
      <vt:lpstr>'Annexe 8'!_Toc90462351</vt:lpstr>
      <vt:lpstr>'Annexe 9'!_Toc90462352</vt:lpstr>
      <vt:lpstr>'Annexe 11'!_Toc90462354</vt:lpstr>
      <vt:lpstr>'Annexe 12'!_Toc90462355</vt:lpstr>
      <vt:lpstr>'Annexe 13'!_Toc90462356</vt:lpstr>
      <vt:lpstr>'Annexe 14'!_Toc90462357</vt:lpstr>
      <vt:lpstr>'Annexe 15'!_Toc90462358</vt:lpstr>
      <vt:lpstr>'Annexe 16'!_Toc90462359</vt:lpstr>
      <vt:lpstr>'Annexe 17'!_Toc90462360</vt:lpstr>
      <vt:lpstr>'Annexe 19'!_Toc90462362</vt:lpstr>
      <vt:lpstr>'Annexe 20'!_Toc90462363</vt:lpstr>
      <vt:lpstr>'Annexe 21'!_Toc90462364</vt:lpstr>
      <vt:lpstr>'Annexe 22'!_Toc90462365</vt:lpstr>
      <vt:lpstr>'Annexe 23'!_Toc90462366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Ben Zguider</dc:creator>
  <cp:lastModifiedBy>USER</cp:lastModifiedBy>
  <dcterms:created xsi:type="dcterms:W3CDTF">2015-06-05T18:19:34Z</dcterms:created>
  <dcterms:modified xsi:type="dcterms:W3CDTF">2022-06-11T00:16:07Z</dcterms:modified>
</cp:coreProperties>
</file>